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QUIREMENT LIST\"/>
    </mc:Choice>
  </mc:AlternateContent>
  <xr:revisionPtr revIDLastSave="0" documentId="8_{F3950BD4-74B5-46ED-B53D-51C60752C53F}" xr6:coauthVersionLast="47" xr6:coauthVersionMax="47" xr10:uidLastSave="{00000000-0000-0000-0000-000000000000}"/>
  <bookViews>
    <workbookView xWindow="-120" yWindow="-120" windowWidth="29040" windowHeight="15840" tabRatio="597" firstSheet="1" activeTab="1" xr2:uid="{00000000-000D-0000-FFFF-FFFF00000000}"/>
  </bookViews>
  <sheets>
    <sheet name="Sheet1" sheetId="13" state="hidden" r:id="rId1"/>
    <sheet name="Requirement list" sheetId="1" r:id="rId2"/>
    <sheet name="Sheet2" sheetId="14" r:id="rId3"/>
    <sheet name="3 months" sheetId="4" state="hidden" r:id="rId4"/>
    <sheet name="6 months" sheetId="7" state="hidden" r:id="rId5"/>
    <sheet name="9 months" sheetId="6" state="hidden" r:id="rId6"/>
    <sheet name="12 months" sheetId="5" state="hidden" r:id="rId7"/>
    <sheet name="Expired Contracts" sheetId="2" state="hidden" r:id="rId8"/>
  </sheets>
  <definedNames>
    <definedName name="_xlnm.Print_Area" localSheetId="6">'12 months'!$A$1:$O$72</definedName>
    <definedName name="_xlnm.Print_Area" localSheetId="3">'3 months'!$A$1:$M$102</definedName>
    <definedName name="_xlnm.Print_Area" localSheetId="4">'6 months'!$A$1:$M$154</definedName>
    <definedName name="_xlnm.Print_Area" localSheetId="5">'9 months'!$A$1:$M$79</definedName>
    <definedName name="_xlnm.Print_Area" localSheetId="7">'Expired Contracts'!$A$1:$M$51</definedName>
    <definedName name="_xlnm.Print_Area" localSheetId="1">'Requirement list'!$A$1:$Y$181</definedName>
    <definedName name="_xlnm.Print_Titles" localSheetId="6">'12 months'!$1:$2</definedName>
    <definedName name="_xlnm.Print_Titles" localSheetId="3">'3 months'!$1:$2</definedName>
    <definedName name="_xlnm.Print_Titles" localSheetId="4">'6 months'!$1:$2</definedName>
    <definedName name="_xlnm.Print_Titles" localSheetId="5">'9 months'!$1:$2</definedName>
    <definedName name="_xlnm.Print_Titles" localSheetId="7">'Expired Contracts'!$1:$2</definedName>
    <definedName name="_xlnm.Print_Titles" localSheetId="1">'Requirement list'!$1:$3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1" l="1"/>
  <c r="O128" i="1"/>
  <c r="P128" i="1"/>
  <c r="Y128" i="1"/>
  <c r="J60" i="1"/>
  <c r="O60" i="1"/>
  <c r="P60" i="1"/>
  <c r="Y60" i="1"/>
  <c r="J229" i="1"/>
  <c r="O229" i="1"/>
  <c r="P229" i="1"/>
  <c r="Y229" i="1"/>
  <c r="J241" i="1"/>
  <c r="O241" i="1"/>
  <c r="P241" i="1"/>
  <c r="Y241" i="1"/>
  <c r="J237" i="1"/>
  <c r="J113" i="1"/>
  <c r="J238" i="1"/>
  <c r="J239" i="1"/>
  <c r="J223" i="1"/>
  <c r="J230" i="1"/>
  <c r="O237" i="1"/>
  <c r="O113" i="1"/>
  <c r="O238" i="1"/>
  <c r="O239" i="1"/>
  <c r="O223" i="1"/>
  <c r="O230" i="1"/>
  <c r="P237" i="1"/>
  <c r="P113" i="1"/>
  <c r="P238" i="1"/>
  <c r="Q238" i="1" s="1"/>
  <c r="P239" i="1"/>
  <c r="P223" i="1"/>
  <c r="P230" i="1"/>
  <c r="Y237" i="1"/>
  <c r="Y113" i="1"/>
  <c r="Y238" i="1"/>
  <c r="Y239" i="1"/>
  <c r="Y223" i="1"/>
  <c r="Y230" i="1"/>
  <c r="J240" i="1"/>
  <c r="O240" i="1"/>
  <c r="P240" i="1"/>
  <c r="Q240" i="1" s="1"/>
  <c r="Y240" i="1"/>
  <c r="J268" i="1"/>
  <c r="O268" i="1"/>
  <c r="P268" i="1"/>
  <c r="Y268" i="1"/>
  <c r="Q268" i="1" l="1"/>
  <c r="Q223" i="1"/>
  <c r="Q230" i="1"/>
  <c r="Q113" i="1"/>
  <c r="Q239" i="1"/>
  <c r="Q241" i="1"/>
  <c r="Q229" i="1"/>
  <c r="Q60" i="1"/>
  <c r="Q128" i="1"/>
  <c r="Q237" i="1"/>
  <c r="J81" i="1"/>
  <c r="J116" i="1"/>
  <c r="J105" i="1"/>
  <c r="J150" i="1"/>
  <c r="J135" i="1"/>
  <c r="J66" i="1"/>
  <c r="J157" i="1"/>
  <c r="O81" i="1"/>
  <c r="O116" i="1"/>
  <c r="O105" i="1"/>
  <c r="O150" i="1"/>
  <c r="O135" i="1"/>
  <c r="O66" i="1"/>
  <c r="O157" i="1"/>
  <c r="P81" i="1"/>
  <c r="P116" i="1"/>
  <c r="P105" i="1"/>
  <c r="P150" i="1"/>
  <c r="P135" i="1"/>
  <c r="P66" i="1"/>
  <c r="P157" i="1"/>
  <c r="Y81" i="1"/>
  <c r="Y116" i="1"/>
  <c r="Y105" i="1"/>
  <c r="Y150" i="1"/>
  <c r="Y135" i="1"/>
  <c r="Y66" i="1"/>
  <c r="Y157" i="1"/>
  <c r="J65" i="1"/>
  <c r="J138" i="1"/>
  <c r="J194" i="1"/>
  <c r="J86" i="1"/>
  <c r="O65" i="1"/>
  <c r="O138" i="1"/>
  <c r="O194" i="1"/>
  <c r="O86" i="1"/>
  <c r="P65" i="1"/>
  <c r="P138" i="1"/>
  <c r="P194" i="1"/>
  <c r="Q194" i="1" s="1"/>
  <c r="P86" i="1"/>
  <c r="Q86" i="1" s="1"/>
  <c r="Y65" i="1"/>
  <c r="Y138" i="1"/>
  <c r="Y194" i="1"/>
  <c r="Y86" i="1"/>
  <c r="J109" i="1"/>
  <c r="J111" i="1"/>
  <c r="J102" i="1"/>
  <c r="O109" i="1"/>
  <c r="O111" i="1"/>
  <c r="O102" i="1"/>
  <c r="P109" i="1"/>
  <c r="P111" i="1"/>
  <c r="P102" i="1"/>
  <c r="Y109" i="1"/>
  <c r="Y111" i="1"/>
  <c r="Y102" i="1"/>
  <c r="J103" i="1"/>
  <c r="J260" i="1"/>
  <c r="O103" i="1"/>
  <c r="O260" i="1"/>
  <c r="P103" i="1"/>
  <c r="P260" i="1"/>
  <c r="Q260" i="1" s="1"/>
  <c r="Y103" i="1"/>
  <c r="Y260" i="1"/>
  <c r="J87" i="1"/>
  <c r="J202" i="1"/>
  <c r="O87" i="1"/>
  <c r="O202" i="1"/>
  <c r="P87" i="1"/>
  <c r="P202" i="1"/>
  <c r="Y87" i="1"/>
  <c r="Y202" i="1"/>
  <c r="J85" i="1"/>
  <c r="O85" i="1"/>
  <c r="P85" i="1"/>
  <c r="Y85" i="1"/>
  <c r="J31" i="1"/>
  <c r="O31" i="1"/>
  <c r="P31" i="1"/>
  <c r="Y31" i="1"/>
  <c r="J154" i="1"/>
  <c r="O154" i="1"/>
  <c r="P154" i="1"/>
  <c r="Y154" i="1"/>
  <c r="J199" i="1"/>
  <c r="O199" i="1"/>
  <c r="P199" i="1"/>
  <c r="Y199" i="1"/>
  <c r="J67" i="1"/>
  <c r="O67" i="1"/>
  <c r="P67" i="1"/>
  <c r="Y67" i="1"/>
  <c r="J234" i="1"/>
  <c r="O234" i="1"/>
  <c r="P234" i="1"/>
  <c r="Y234" i="1"/>
  <c r="J233" i="1"/>
  <c r="O233" i="1"/>
  <c r="P233" i="1"/>
  <c r="Y233" i="1"/>
  <c r="J151" i="1"/>
  <c r="O151" i="1"/>
  <c r="P151" i="1"/>
  <c r="Y151" i="1"/>
  <c r="J72" i="1"/>
  <c r="O72" i="1"/>
  <c r="P72" i="1"/>
  <c r="Y72" i="1"/>
  <c r="J74" i="1"/>
  <c r="O74" i="1"/>
  <c r="P74" i="1"/>
  <c r="Y74" i="1"/>
  <c r="Q65" i="1" l="1"/>
  <c r="Q135" i="1"/>
  <c r="Q81" i="1"/>
  <c r="Q150" i="1"/>
  <c r="Q87" i="1"/>
  <c r="Q111" i="1"/>
  <c r="Q102" i="1"/>
  <c r="Q109" i="1"/>
  <c r="Q157" i="1"/>
  <c r="Q105" i="1"/>
  <c r="Q103" i="1"/>
  <c r="Q66" i="1"/>
  <c r="Q116" i="1"/>
  <c r="Q74" i="1"/>
  <c r="Q151" i="1"/>
  <c r="Q234" i="1"/>
  <c r="Q199" i="1"/>
  <c r="Q154" i="1"/>
  <c r="Q31" i="1"/>
  <c r="Q85" i="1"/>
  <c r="Q138" i="1"/>
  <c r="Q202" i="1"/>
  <c r="Q67" i="1"/>
  <c r="Q233" i="1"/>
  <c r="Q72" i="1"/>
  <c r="J220" i="1"/>
  <c r="O220" i="1"/>
  <c r="P220" i="1"/>
  <c r="Y220" i="1"/>
  <c r="J56" i="1"/>
  <c r="O56" i="1"/>
  <c r="P56" i="1"/>
  <c r="Y56" i="1"/>
  <c r="J201" i="1"/>
  <c r="O201" i="1"/>
  <c r="P201" i="1"/>
  <c r="Y201" i="1"/>
  <c r="J54" i="1"/>
  <c r="O54" i="1"/>
  <c r="P54" i="1"/>
  <c r="Y54" i="1"/>
  <c r="J63" i="1"/>
  <c r="O63" i="1"/>
  <c r="P63" i="1"/>
  <c r="Y63" i="1"/>
  <c r="J219" i="1"/>
  <c r="O219" i="1"/>
  <c r="P219" i="1"/>
  <c r="Y219" i="1"/>
  <c r="J46" i="1"/>
  <c r="O46" i="1"/>
  <c r="P46" i="1"/>
  <c r="Y46" i="1"/>
  <c r="J48" i="1"/>
  <c r="O48" i="1"/>
  <c r="P48" i="1"/>
  <c r="Y48" i="1"/>
  <c r="J221" i="1"/>
  <c r="O221" i="1"/>
  <c r="P221" i="1"/>
  <c r="Y221" i="1"/>
  <c r="J218" i="1"/>
  <c r="O218" i="1"/>
  <c r="P218" i="1"/>
  <c r="Y218" i="1"/>
  <c r="J62" i="1"/>
  <c r="O62" i="1"/>
  <c r="P62" i="1"/>
  <c r="Y62" i="1"/>
  <c r="J166" i="1"/>
  <c r="O166" i="1"/>
  <c r="P166" i="1"/>
  <c r="Y166" i="1"/>
  <c r="J225" i="1"/>
  <c r="O225" i="1"/>
  <c r="P225" i="1"/>
  <c r="Y225" i="1"/>
  <c r="J213" i="1"/>
  <c r="O213" i="1"/>
  <c r="P213" i="1"/>
  <c r="Y213" i="1"/>
  <c r="J211" i="1"/>
  <c r="O211" i="1"/>
  <c r="P211" i="1"/>
  <c r="Y211" i="1"/>
  <c r="J215" i="1"/>
  <c r="O215" i="1"/>
  <c r="P215" i="1"/>
  <c r="Y215" i="1"/>
  <c r="J222" i="1"/>
  <c r="O222" i="1"/>
  <c r="P222" i="1"/>
  <c r="Y222" i="1"/>
  <c r="J214" i="1"/>
  <c r="O214" i="1"/>
  <c r="P214" i="1"/>
  <c r="Y214" i="1"/>
  <c r="J173" i="1"/>
  <c r="O173" i="1"/>
  <c r="P173" i="1"/>
  <c r="Y173" i="1"/>
  <c r="J104" i="1"/>
  <c r="O104" i="1"/>
  <c r="P104" i="1"/>
  <c r="Y104" i="1"/>
  <c r="J188" i="1"/>
  <c r="O188" i="1"/>
  <c r="P188" i="1"/>
  <c r="Y188" i="1"/>
  <c r="J212" i="1"/>
  <c r="O212" i="1"/>
  <c r="P212" i="1"/>
  <c r="Y212" i="1"/>
  <c r="J40" i="1"/>
  <c r="O40" i="1"/>
  <c r="P40" i="1"/>
  <c r="Y40" i="1"/>
  <c r="J132" i="1"/>
  <c r="O132" i="1"/>
  <c r="P132" i="1"/>
  <c r="Y132" i="1"/>
  <c r="J207" i="1"/>
  <c r="O207" i="1"/>
  <c r="P207" i="1"/>
  <c r="Y207" i="1"/>
  <c r="J45" i="1"/>
  <c r="O45" i="1"/>
  <c r="P45" i="1"/>
  <c r="Y45" i="1"/>
  <c r="J25" i="1"/>
  <c r="O25" i="1"/>
  <c r="P25" i="1"/>
  <c r="Y25" i="1"/>
  <c r="J266" i="1"/>
  <c r="O266" i="1"/>
  <c r="P266" i="1"/>
  <c r="Q266" i="1" s="1"/>
  <c r="Y266" i="1"/>
  <c r="J198" i="1"/>
  <c r="O198" i="1"/>
  <c r="P198" i="1"/>
  <c r="Y198" i="1"/>
  <c r="J172" i="1"/>
  <c r="O172" i="1"/>
  <c r="P172" i="1"/>
  <c r="Y172" i="1"/>
  <c r="J186" i="1"/>
  <c r="O186" i="1"/>
  <c r="P186" i="1"/>
  <c r="Y186" i="1"/>
  <c r="J159" i="1"/>
  <c r="O159" i="1"/>
  <c r="P159" i="1"/>
  <c r="Y159" i="1"/>
  <c r="J205" i="1"/>
  <c r="O205" i="1"/>
  <c r="P205" i="1"/>
  <c r="Y205" i="1"/>
  <c r="J206" i="1"/>
  <c r="O206" i="1"/>
  <c r="P206" i="1"/>
  <c r="Y206" i="1"/>
  <c r="J133" i="1"/>
  <c r="O133" i="1"/>
  <c r="P133" i="1"/>
  <c r="Y133" i="1"/>
  <c r="J208" i="1"/>
  <c r="O208" i="1"/>
  <c r="P208" i="1"/>
  <c r="Y208" i="1"/>
  <c r="J19" i="1"/>
  <c r="O19" i="1"/>
  <c r="P19" i="1"/>
  <c r="Y19" i="1"/>
  <c r="J20" i="1"/>
  <c r="O20" i="1"/>
  <c r="P20" i="1"/>
  <c r="Y20" i="1"/>
  <c r="J204" i="1"/>
  <c r="O204" i="1"/>
  <c r="P204" i="1"/>
  <c r="Y204" i="1"/>
  <c r="J203" i="1"/>
  <c r="O203" i="1"/>
  <c r="P203" i="1"/>
  <c r="Y203" i="1"/>
  <c r="J12" i="1"/>
  <c r="O12" i="1"/>
  <c r="P12" i="1"/>
  <c r="Y12" i="1"/>
  <c r="J253" i="1"/>
  <c r="O253" i="1"/>
  <c r="P253" i="1"/>
  <c r="Y253" i="1"/>
  <c r="J245" i="1"/>
  <c r="O245" i="1"/>
  <c r="P245" i="1"/>
  <c r="Y245" i="1"/>
  <c r="J158" i="1"/>
  <c r="O158" i="1"/>
  <c r="P158" i="1"/>
  <c r="Y158" i="1"/>
  <c r="J84" i="1"/>
  <c r="O84" i="1"/>
  <c r="P84" i="1"/>
  <c r="Y84" i="1"/>
  <c r="J106" i="1"/>
  <c r="O106" i="1"/>
  <c r="P106" i="1"/>
  <c r="Y106" i="1"/>
  <c r="J115" i="1"/>
  <c r="O115" i="1"/>
  <c r="P115" i="1"/>
  <c r="Y115" i="1"/>
  <c r="J114" i="1"/>
  <c r="O114" i="1"/>
  <c r="P114" i="1"/>
  <c r="Y114" i="1"/>
  <c r="J235" i="1"/>
  <c r="O235" i="1"/>
  <c r="P235" i="1"/>
  <c r="Y235" i="1"/>
  <c r="J64" i="1"/>
  <c r="O64" i="1"/>
  <c r="P64" i="1"/>
  <c r="Y64" i="1"/>
  <c r="J163" i="1"/>
  <c r="O163" i="1"/>
  <c r="P163" i="1"/>
  <c r="Y163" i="1"/>
  <c r="J162" i="1"/>
  <c r="O162" i="1"/>
  <c r="P162" i="1"/>
  <c r="Y162" i="1"/>
  <c r="J200" i="1"/>
  <c r="O200" i="1"/>
  <c r="P200" i="1"/>
  <c r="Y200" i="1"/>
  <c r="J22" i="1"/>
  <c r="O22" i="1"/>
  <c r="P22" i="1"/>
  <c r="Y22" i="1"/>
  <c r="J197" i="1"/>
  <c r="O197" i="1"/>
  <c r="P197" i="1"/>
  <c r="Y197" i="1"/>
  <c r="J196" i="1"/>
  <c r="O196" i="1"/>
  <c r="P196" i="1"/>
  <c r="Y196" i="1"/>
  <c r="J195" i="1"/>
  <c r="O195" i="1"/>
  <c r="P195" i="1"/>
  <c r="Y195" i="1"/>
  <c r="J183" i="1"/>
  <c r="O183" i="1"/>
  <c r="P183" i="1"/>
  <c r="Y183" i="1"/>
  <c r="J187" i="1"/>
  <c r="O187" i="1"/>
  <c r="P187" i="1"/>
  <c r="Y187" i="1"/>
  <c r="J243" i="1"/>
  <c r="O243" i="1"/>
  <c r="P243" i="1"/>
  <c r="Y243" i="1"/>
  <c r="Q56" i="1" l="1"/>
  <c r="Q220" i="1"/>
  <c r="Q63" i="1"/>
  <c r="Q54" i="1"/>
  <c r="Q201" i="1"/>
  <c r="Q219" i="1"/>
  <c r="Q48" i="1"/>
  <c r="Q46" i="1"/>
  <c r="Q166" i="1"/>
  <c r="Q62" i="1"/>
  <c r="Q221" i="1"/>
  <c r="Q218" i="1"/>
  <c r="Q222" i="1"/>
  <c r="Q215" i="1"/>
  <c r="Q211" i="1"/>
  <c r="Q213" i="1"/>
  <c r="Q225" i="1"/>
  <c r="Q212" i="1"/>
  <c r="Q188" i="1"/>
  <c r="Q104" i="1"/>
  <c r="Q173" i="1"/>
  <c r="Q214" i="1"/>
  <c r="Q207" i="1"/>
  <c r="Q132" i="1"/>
  <c r="Q40" i="1"/>
  <c r="Q25" i="1"/>
  <c r="Q45" i="1"/>
  <c r="Q206" i="1"/>
  <c r="Q205" i="1"/>
  <c r="Q159" i="1"/>
  <c r="Q172" i="1"/>
  <c r="Q198" i="1"/>
  <c r="Q186" i="1"/>
  <c r="Q19" i="1"/>
  <c r="Q133" i="1"/>
  <c r="Q208" i="1"/>
  <c r="Q20" i="1"/>
  <c r="Q204" i="1"/>
  <c r="Q203" i="1"/>
  <c r="Q158" i="1"/>
  <c r="Q12" i="1"/>
  <c r="Q253" i="1"/>
  <c r="Q245" i="1"/>
  <c r="Q197" i="1"/>
  <c r="Q22" i="1"/>
  <c r="Q200" i="1"/>
  <c r="Q162" i="1"/>
  <c r="Q163" i="1"/>
  <c r="Q64" i="1"/>
  <c r="Q114" i="1"/>
  <c r="Q115" i="1"/>
  <c r="Q106" i="1"/>
  <c r="Q84" i="1"/>
  <c r="Q235" i="1"/>
  <c r="Q195" i="1"/>
  <c r="Q196" i="1"/>
  <c r="Q187" i="1"/>
  <c r="Q183" i="1"/>
  <c r="Q243" i="1"/>
  <c r="J77" i="1"/>
  <c r="O77" i="1"/>
  <c r="P77" i="1"/>
  <c r="Y77" i="1"/>
  <c r="J193" i="1"/>
  <c r="O193" i="1"/>
  <c r="P193" i="1"/>
  <c r="Y193" i="1"/>
  <c r="J164" i="1"/>
  <c r="O164" i="1"/>
  <c r="P164" i="1"/>
  <c r="Y164" i="1"/>
  <c r="J52" i="1"/>
  <c r="O52" i="1"/>
  <c r="P52" i="1"/>
  <c r="Y52" i="1"/>
  <c r="J192" i="1"/>
  <c r="O192" i="1"/>
  <c r="P192" i="1"/>
  <c r="Y192" i="1"/>
  <c r="J191" i="1"/>
  <c r="O191" i="1"/>
  <c r="P191" i="1"/>
  <c r="Y191" i="1"/>
  <c r="J144" i="1"/>
  <c r="O144" i="1"/>
  <c r="P144" i="1"/>
  <c r="Y144" i="1"/>
  <c r="J190" i="1"/>
  <c r="O190" i="1"/>
  <c r="P190" i="1"/>
  <c r="Y190" i="1"/>
  <c r="J170" i="1"/>
  <c r="O170" i="1"/>
  <c r="P170" i="1"/>
  <c r="Y170" i="1"/>
  <c r="J182" i="1"/>
  <c r="O182" i="1"/>
  <c r="P182" i="1"/>
  <c r="Y182" i="1"/>
  <c r="J176" i="1"/>
  <c r="O176" i="1"/>
  <c r="P176" i="1"/>
  <c r="Y176" i="1"/>
  <c r="J185" i="1"/>
  <c r="O185" i="1"/>
  <c r="P185" i="1"/>
  <c r="Y185" i="1"/>
  <c r="J90" i="1"/>
  <c r="O90" i="1"/>
  <c r="P90" i="1"/>
  <c r="Y90" i="1"/>
  <c r="J136" i="1"/>
  <c r="O136" i="1"/>
  <c r="P136" i="1"/>
  <c r="Y136" i="1"/>
  <c r="J248" i="1"/>
  <c r="O248" i="1"/>
  <c r="P248" i="1"/>
  <c r="Y248" i="1"/>
  <c r="J247" i="1"/>
  <c r="O247" i="1"/>
  <c r="P247" i="1"/>
  <c r="Y247" i="1"/>
  <c r="J179" i="1"/>
  <c r="O179" i="1"/>
  <c r="P179" i="1"/>
  <c r="Y179" i="1"/>
  <c r="J180" i="1"/>
  <c r="O180" i="1"/>
  <c r="P180" i="1"/>
  <c r="Y180" i="1"/>
  <c r="J181" i="1"/>
  <c r="O181" i="1"/>
  <c r="P181" i="1"/>
  <c r="Y181" i="1"/>
  <c r="J184" i="1"/>
  <c r="O184" i="1"/>
  <c r="P184" i="1"/>
  <c r="Y184" i="1"/>
  <c r="J36" i="1"/>
  <c r="O36" i="1"/>
  <c r="P36" i="1"/>
  <c r="Y36" i="1"/>
  <c r="J178" i="1"/>
  <c r="O178" i="1"/>
  <c r="P178" i="1"/>
  <c r="Y178" i="1"/>
  <c r="J174" i="1"/>
  <c r="O174" i="1"/>
  <c r="P174" i="1"/>
  <c r="Y174" i="1"/>
  <c r="J175" i="1"/>
  <c r="O175" i="1"/>
  <c r="P175" i="1"/>
  <c r="Y175" i="1"/>
  <c r="J91" i="1"/>
  <c r="O91" i="1"/>
  <c r="P91" i="1"/>
  <c r="Y91" i="1"/>
  <c r="J177" i="1"/>
  <c r="O177" i="1"/>
  <c r="P177" i="1"/>
  <c r="Y177" i="1"/>
  <c r="J259" i="1"/>
  <c r="O259" i="1"/>
  <c r="P259" i="1"/>
  <c r="Y259" i="1"/>
  <c r="J160" i="1"/>
  <c r="O160" i="1"/>
  <c r="P160" i="1"/>
  <c r="Y160" i="1"/>
  <c r="Q144" i="1" l="1"/>
  <c r="Q191" i="1"/>
  <c r="Q192" i="1"/>
  <c r="Q52" i="1"/>
  <c r="Q164" i="1"/>
  <c r="Q193" i="1"/>
  <c r="Q77" i="1"/>
  <c r="Q160" i="1"/>
  <c r="Q259" i="1"/>
  <c r="Q177" i="1"/>
  <c r="Q178" i="1"/>
  <c r="Q90" i="1"/>
  <c r="Q185" i="1"/>
  <c r="Q170" i="1"/>
  <c r="Q190" i="1"/>
  <c r="Q176" i="1"/>
  <c r="Q182" i="1"/>
  <c r="Q36" i="1"/>
  <c r="Q184" i="1"/>
  <c r="Q181" i="1"/>
  <c r="Q180" i="1"/>
  <c r="Q179" i="1"/>
  <c r="Q248" i="1"/>
  <c r="Q136" i="1"/>
  <c r="Q247" i="1"/>
  <c r="Q91" i="1"/>
  <c r="Q174" i="1"/>
  <c r="Q175" i="1"/>
  <c r="J217" i="1"/>
  <c r="O217" i="1"/>
  <c r="P217" i="1"/>
  <c r="Y217" i="1"/>
  <c r="J171" i="1"/>
  <c r="O171" i="1"/>
  <c r="P171" i="1"/>
  <c r="Y171" i="1"/>
  <c r="J59" i="1"/>
  <c r="O59" i="1"/>
  <c r="P59" i="1"/>
  <c r="Y59" i="1"/>
  <c r="J73" i="1"/>
  <c r="O73" i="1"/>
  <c r="P73" i="1"/>
  <c r="Y73" i="1"/>
  <c r="J169" i="1"/>
  <c r="O169" i="1"/>
  <c r="P169" i="1"/>
  <c r="Y169" i="1"/>
  <c r="J167" i="1"/>
  <c r="O167" i="1"/>
  <c r="P167" i="1"/>
  <c r="Y167" i="1"/>
  <c r="J265" i="1"/>
  <c r="O265" i="1"/>
  <c r="P265" i="1"/>
  <c r="Q265" i="1" s="1"/>
  <c r="Y265" i="1"/>
  <c r="Q167" i="1" l="1"/>
  <c r="Q171" i="1"/>
  <c r="Q217" i="1"/>
  <c r="Q169" i="1"/>
  <c r="Q73" i="1"/>
  <c r="Q59" i="1"/>
  <c r="J47" i="1"/>
  <c r="O47" i="1"/>
  <c r="P47" i="1"/>
  <c r="Y47" i="1"/>
  <c r="J4" i="1"/>
  <c r="O4" i="1"/>
  <c r="P4" i="1"/>
  <c r="Y4" i="1"/>
  <c r="Q4" i="1" l="1"/>
  <c r="Q47" i="1"/>
  <c r="J161" i="1"/>
  <c r="O161" i="1"/>
  <c r="P161" i="1"/>
  <c r="Y161" i="1"/>
  <c r="Q161" i="1" l="1"/>
  <c r="J156" i="1" l="1"/>
  <c r="O156" i="1"/>
  <c r="P156" i="1"/>
  <c r="Y156" i="1"/>
  <c r="J155" i="1"/>
  <c r="O155" i="1"/>
  <c r="P155" i="1"/>
  <c r="Y155" i="1"/>
  <c r="J145" i="1"/>
  <c r="O145" i="1"/>
  <c r="P145" i="1"/>
  <c r="Y145" i="1"/>
  <c r="J146" i="1"/>
  <c r="J147" i="1"/>
  <c r="O146" i="1"/>
  <c r="O147" i="1"/>
  <c r="P146" i="1"/>
  <c r="P147" i="1"/>
  <c r="Y146" i="1"/>
  <c r="Y147" i="1"/>
  <c r="J149" i="1"/>
  <c r="O149" i="1"/>
  <c r="P149" i="1"/>
  <c r="Y149" i="1"/>
  <c r="J148" i="1"/>
  <c r="O148" i="1"/>
  <c r="P148" i="1"/>
  <c r="Y148" i="1"/>
  <c r="J153" i="1"/>
  <c r="O153" i="1"/>
  <c r="P153" i="1"/>
  <c r="Y153" i="1"/>
  <c r="J51" i="1"/>
  <c r="O51" i="1"/>
  <c r="P51" i="1"/>
  <c r="Y51" i="1"/>
  <c r="J142" i="1"/>
  <c r="O142" i="1"/>
  <c r="P142" i="1"/>
  <c r="Y142" i="1"/>
  <c r="J143" i="1"/>
  <c r="O143" i="1"/>
  <c r="P143" i="1"/>
  <c r="Y143" i="1"/>
  <c r="Q155" i="1" l="1"/>
  <c r="Q145" i="1"/>
  <c r="Q156" i="1"/>
  <c r="Q142" i="1"/>
  <c r="Q153" i="1"/>
  <c r="Q146" i="1"/>
  <c r="Q147" i="1"/>
  <c r="Q51" i="1"/>
  <c r="Q148" i="1"/>
  <c r="Q149" i="1"/>
  <c r="Q143" i="1"/>
  <c r="J88" i="1" l="1"/>
  <c r="O88" i="1"/>
  <c r="P88" i="1"/>
  <c r="Y88" i="1"/>
  <c r="J89" i="1"/>
  <c r="O89" i="1"/>
  <c r="P89" i="1"/>
  <c r="Y89" i="1"/>
  <c r="Q88" i="1" l="1"/>
  <c r="Q89" i="1"/>
  <c r="P123" i="1"/>
  <c r="O123" i="1"/>
  <c r="J123" i="1"/>
  <c r="Y123" i="1"/>
  <c r="Q123" i="1" l="1"/>
  <c r="J141" i="1"/>
  <c r="O141" i="1"/>
  <c r="P141" i="1"/>
  <c r="Y141" i="1"/>
  <c r="Q141" i="1" l="1"/>
  <c r="J242" i="1" l="1"/>
  <c r="O242" i="1"/>
  <c r="P242" i="1"/>
  <c r="Y242" i="1"/>
  <c r="Q242" i="1" l="1"/>
  <c r="J94" i="1"/>
  <c r="O94" i="1"/>
  <c r="P94" i="1"/>
  <c r="Y94" i="1"/>
  <c r="Q94" i="1" l="1"/>
  <c r="J130" i="1"/>
  <c r="O130" i="1"/>
  <c r="P130" i="1"/>
  <c r="Y130" i="1"/>
  <c r="J140" i="1"/>
  <c r="O140" i="1"/>
  <c r="P140" i="1"/>
  <c r="Y140" i="1"/>
  <c r="J139" i="1"/>
  <c r="O139" i="1"/>
  <c r="P139" i="1"/>
  <c r="Y139" i="1"/>
  <c r="J21" i="1"/>
  <c r="O21" i="1"/>
  <c r="P21" i="1"/>
  <c r="Y21" i="1"/>
  <c r="J96" i="1"/>
  <c r="O96" i="1"/>
  <c r="P96" i="1"/>
  <c r="Y96" i="1"/>
  <c r="J236" i="1"/>
  <c r="O236" i="1"/>
  <c r="P236" i="1"/>
  <c r="Y236" i="1"/>
  <c r="Q140" i="1" l="1"/>
  <c r="Q130" i="1"/>
  <c r="Q96" i="1"/>
  <c r="Q139" i="1"/>
  <c r="Q21" i="1"/>
  <c r="Q236" i="1"/>
  <c r="J99" i="1"/>
  <c r="O99" i="1"/>
  <c r="P99" i="1"/>
  <c r="Y99" i="1"/>
  <c r="J98" i="1"/>
  <c r="O98" i="1"/>
  <c r="P98" i="1"/>
  <c r="Y98" i="1"/>
  <c r="J224" i="1"/>
  <c r="O224" i="1"/>
  <c r="P224" i="1"/>
  <c r="Y224" i="1"/>
  <c r="Q99" i="1" l="1"/>
  <c r="Q224" i="1"/>
  <c r="Q98" i="1"/>
  <c r="J101" i="1"/>
  <c r="O101" i="1"/>
  <c r="P101" i="1"/>
  <c r="Y101" i="1"/>
  <c r="J61" i="1"/>
  <c r="O61" i="1"/>
  <c r="P61" i="1"/>
  <c r="Y61" i="1"/>
  <c r="J34" i="1"/>
  <c r="O34" i="1"/>
  <c r="P34" i="1"/>
  <c r="Y34" i="1"/>
  <c r="Q101" i="1" l="1"/>
  <c r="Q61" i="1"/>
  <c r="Q34" i="1"/>
  <c r="J58" i="1" l="1"/>
  <c r="O58" i="1"/>
  <c r="P58" i="1"/>
  <c r="Y58" i="1"/>
  <c r="J24" i="1"/>
  <c r="O24" i="1"/>
  <c r="P24" i="1"/>
  <c r="Y24" i="1"/>
  <c r="Q58" i="1" l="1"/>
  <c r="Q24" i="1"/>
  <c r="J97" i="1"/>
  <c r="O97" i="1"/>
  <c r="P97" i="1"/>
  <c r="Y97" i="1"/>
  <c r="Q97" i="1" l="1"/>
  <c r="J129" i="1"/>
  <c r="O129" i="1"/>
  <c r="P129" i="1"/>
  <c r="Y129" i="1"/>
  <c r="Q129" i="1" l="1"/>
  <c r="J26" i="1" l="1"/>
  <c r="O26" i="1"/>
  <c r="P26" i="1"/>
  <c r="Y26" i="1"/>
  <c r="Q26" i="1" l="1"/>
  <c r="J152" i="1"/>
  <c r="O152" i="1"/>
  <c r="P152" i="1"/>
  <c r="Y152" i="1"/>
  <c r="Q152" i="1" l="1"/>
  <c r="J13" i="1"/>
  <c r="O13" i="1"/>
  <c r="P13" i="1"/>
  <c r="Y13" i="1"/>
  <c r="Q13" i="1" l="1"/>
  <c r="J209" i="1"/>
  <c r="O209" i="1"/>
  <c r="P209" i="1"/>
  <c r="Y209" i="1"/>
  <c r="Q209" i="1" l="1"/>
  <c r="J112" i="1"/>
  <c r="O112" i="1"/>
  <c r="P112" i="1"/>
  <c r="Y112" i="1"/>
  <c r="J231" i="1"/>
  <c r="O231" i="1"/>
  <c r="P231" i="1"/>
  <c r="Y231" i="1"/>
  <c r="J232" i="1"/>
  <c r="O232" i="1"/>
  <c r="P232" i="1"/>
  <c r="Y232" i="1"/>
  <c r="Q112" i="1" l="1"/>
  <c r="Q231" i="1"/>
  <c r="Q232" i="1"/>
  <c r="J80" i="1" l="1"/>
  <c r="O80" i="1"/>
  <c r="P80" i="1"/>
  <c r="Y80" i="1"/>
  <c r="J79" i="1"/>
  <c r="O79" i="1"/>
  <c r="P79" i="1"/>
  <c r="Y79" i="1"/>
  <c r="J78" i="1"/>
  <c r="O78" i="1"/>
  <c r="P78" i="1"/>
  <c r="Y78" i="1"/>
  <c r="Q78" i="1" l="1"/>
  <c r="Q79" i="1"/>
  <c r="Q80" i="1"/>
  <c r="J71" i="1" l="1"/>
  <c r="O71" i="1"/>
  <c r="P71" i="1"/>
  <c r="Y71" i="1"/>
  <c r="J226" i="1"/>
  <c r="O226" i="1"/>
  <c r="P226" i="1"/>
  <c r="Y226" i="1"/>
  <c r="J228" i="1"/>
  <c r="O228" i="1"/>
  <c r="P228" i="1"/>
  <c r="Y228" i="1"/>
  <c r="Q226" i="1" l="1"/>
  <c r="Q228" i="1"/>
  <c r="Q71" i="1"/>
  <c r="J43" i="1" l="1"/>
  <c r="O43" i="1"/>
  <c r="P43" i="1"/>
  <c r="Y43" i="1"/>
  <c r="Q43" i="1" l="1"/>
  <c r="J57" i="1" l="1"/>
  <c r="O57" i="1"/>
  <c r="P57" i="1"/>
  <c r="Y57" i="1"/>
  <c r="J42" i="1"/>
  <c r="O42" i="1"/>
  <c r="P42" i="1"/>
  <c r="Y42" i="1"/>
  <c r="Q57" i="1" l="1"/>
  <c r="Q42" i="1"/>
  <c r="J53" i="1"/>
  <c r="O53" i="1"/>
  <c r="P53" i="1"/>
  <c r="Y53" i="1"/>
  <c r="J55" i="1"/>
  <c r="O55" i="1"/>
  <c r="P55" i="1"/>
  <c r="Y55" i="1"/>
  <c r="J68" i="1"/>
  <c r="O68" i="1"/>
  <c r="P68" i="1"/>
  <c r="Y68" i="1"/>
  <c r="J69" i="1"/>
  <c r="O69" i="1"/>
  <c r="P69" i="1"/>
  <c r="Y69" i="1"/>
  <c r="Q68" i="1" l="1"/>
  <c r="Q69" i="1"/>
  <c r="Q53" i="1"/>
  <c r="Q55" i="1"/>
  <c r="J49" i="1"/>
  <c r="O49" i="1"/>
  <c r="P49" i="1"/>
  <c r="Y49" i="1"/>
  <c r="J50" i="1"/>
  <c r="O50" i="1"/>
  <c r="P50" i="1"/>
  <c r="Y50" i="1"/>
  <c r="Q50" i="1" l="1"/>
  <c r="Q49" i="1"/>
  <c r="J44" i="1"/>
  <c r="O44" i="1"/>
  <c r="P44" i="1"/>
  <c r="Y44" i="1"/>
  <c r="J216" i="1"/>
  <c r="O216" i="1"/>
  <c r="P216" i="1"/>
  <c r="Y216" i="1"/>
  <c r="Q216" i="1" l="1"/>
  <c r="Q44" i="1"/>
  <c r="J137" i="1" l="1"/>
  <c r="O137" i="1"/>
  <c r="P137" i="1"/>
  <c r="Y137" i="1"/>
  <c r="J39" i="1"/>
  <c r="O39" i="1"/>
  <c r="P39" i="1"/>
  <c r="Y39" i="1"/>
  <c r="J38" i="1"/>
  <c r="O38" i="1"/>
  <c r="P38" i="1"/>
  <c r="Y38" i="1"/>
  <c r="J33" i="1"/>
  <c r="O33" i="1"/>
  <c r="P33" i="1"/>
  <c r="Y33" i="1"/>
  <c r="J32" i="1"/>
  <c r="O32" i="1"/>
  <c r="P32" i="1"/>
  <c r="Y32" i="1"/>
  <c r="Q32" i="1" l="1"/>
  <c r="Q137" i="1"/>
  <c r="Q38" i="1"/>
  <c r="Q39" i="1"/>
  <c r="Q33" i="1"/>
  <c r="J107" i="1"/>
  <c r="O107" i="1"/>
  <c r="P107" i="1"/>
  <c r="Y107" i="1"/>
  <c r="Q107" i="1" l="1"/>
  <c r="J210" i="1"/>
  <c r="O210" i="1"/>
  <c r="P210" i="1"/>
  <c r="Y210" i="1"/>
  <c r="J16" i="1"/>
  <c r="O16" i="1"/>
  <c r="P16" i="1"/>
  <c r="Y16" i="1"/>
  <c r="Q16" i="1" l="1"/>
  <c r="Q210" i="1"/>
  <c r="J14" i="1"/>
  <c r="O14" i="1"/>
  <c r="P14" i="1"/>
  <c r="Y14" i="1"/>
  <c r="J70" i="1"/>
  <c r="O70" i="1"/>
  <c r="P70" i="1"/>
  <c r="Y70" i="1"/>
  <c r="Q70" i="1" l="1"/>
  <c r="Q14" i="1"/>
  <c r="J5" i="1"/>
  <c r="O5" i="1"/>
  <c r="P5" i="1"/>
  <c r="Y5" i="1"/>
  <c r="J8" i="1"/>
  <c r="O8" i="1"/>
  <c r="P8" i="1"/>
  <c r="Y8" i="1"/>
  <c r="Q5" i="1" l="1"/>
  <c r="Q8" i="1"/>
  <c r="J11" i="1" l="1"/>
  <c r="O11" i="1"/>
  <c r="P11" i="1"/>
  <c r="Y11" i="1"/>
  <c r="J10" i="1"/>
  <c r="O10" i="1"/>
  <c r="P10" i="1"/>
  <c r="Y10" i="1"/>
  <c r="J9" i="1"/>
  <c r="O9" i="1"/>
  <c r="P9" i="1"/>
  <c r="Y9" i="1"/>
  <c r="J92" i="1"/>
  <c r="O92" i="1"/>
  <c r="P92" i="1"/>
  <c r="Y92" i="1"/>
  <c r="J23" i="1"/>
  <c r="O23" i="1"/>
  <c r="P23" i="1"/>
  <c r="Y23" i="1"/>
  <c r="Q9" i="1" l="1"/>
  <c r="Q10" i="1"/>
  <c r="Q11" i="1"/>
  <c r="Q92" i="1"/>
  <c r="Q23" i="1"/>
  <c r="J35" i="1"/>
  <c r="O35" i="1"/>
  <c r="P35" i="1"/>
  <c r="Y35" i="1"/>
  <c r="Q35" i="1" l="1"/>
  <c r="J6" i="1" l="1"/>
  <c r="O6" i="1"/>
  <c r="P6" i="1"/>
  <c r="Y6" i="1"/>
  <c r="J7" i="1"/>
  <c r="O7" i="1"/>
  <c r="P7" i="1"/>
  <c r="Y7" i="1"/>
  <c r="Q6" i="1" l="1"/>
  <c r="Q7" i="1"/>
  <c r="J108" i="1"/>
  <c r="O108" i="1"/>
  <c r="P108" i="1"/>
  <c r="Y108" i="1"/>
  <c r="Q108" i="1" l="1"/>
  <c r="J15" i="1"/>
  <c r="O15" i="1"/>
  <c r="P15" i="1"/>
  <c r="Y15" i="1"/>
  <c r="J125" i="1"/>
  <c r="O125" i="1"/>
  <c r="P125" i="1"/>
  <c r="Y125" i="1"/>
  <c r="Q15" i="1" l="1"/>
  <c r="Q125" i="1"/>
  <c r="J100" i="1" l="1"/>
  <c r="O100" i="1"/>
  <c r="P100" i="1"/>
  <c r="Y100" i="1"/>
  <c r="Q100" i="1" l="1"/>
  <c r="J264" i="1"/>
  <c r="O264" i="1"/>
  <c r="P264" i="1"/>
  <c r="Y264" i="1"/>
  <c r="J263" i="1"/>
  <c r="O263" i="1"/>
  <c r="P263" i="1"/>
  <c r="Y263" i="1"/>
  <c r="J262" i="1"/>
  <c r="O262" i="1"/>
  <c r="P262" i="1"/>
  <c r="Y262" i="1"/>
  <c r="Q262" i="1" l="1"/>
  <c r="Q263" i="1"/>
  <c r="Q264" i="1"/>
  <c r="O27" i="1" l="1"/>
  <c r="P27" i="1"/>
  <c r="Y27" i="1"/>
  <c r="Q27" i="1" l="1"/>
  <c r="J261" i="1" l="1"/>
  <c r="O261" i="1"/>
  <c r="P261" i="1"/>
  <c r="Y261" i="1"/>
  <c r="Q261" i="1" l="1"/>
  <c r="J127" i="1" l="1"/>
  <c r="O127" i="1"/>
  <c r="P127" i="1"/>
  <c r="Y127" i="1"/>
  <c r="Q127" i="1" l="1"/>
  <c r="J126" i="1" l="1"/>
  <c r="O126" i="1"/>
  <c r="P126" i="1"/>
  <c r="Y126" i="1"/>
  <c r="Q126" i="1" l="1"/>
  <c r="J168" i="1" l="1"/>
  <c r="O168" i="1"/>
  <c r="P168" i="1"/>
  <c r="Y168" i="1"/>
  <c r="Q168" i="1" l="1"/>
  <c r="J83" i="1" l="1"/>
  <c r="O83" i="1"/>
  <c r="P83" i="1"/>
  <c r="Y83" i="1"/>
  <c r="J82" i="1"/>
  <c r="O82" i="1"/>
  <c r="P82" i="1"/>
  <c r="Y82" i="1"/>
  <c r="Q83" i="1" l="1"/>
  <c r="Q82" i="1"/>
  <c r="J30" i="1" l="1"/>
  <c r="O30" i="1"/>
  <c r="P30" i="1"/>
  <c r="Y30" i="1"/>
  <c r="J41" i="1"/>
  <c r="O41" i="1"/>
  <c r="P41" i="1"/>
  <c r="Y41" i="1"/>
  <c r="Q30" i="1" l="1"/>
  <c r="Q41" i="1"/>
  <c r="J93" i="1" l="1"/>
  <c r="O93" i="1"/>
  <c r="P93" i="1"/>
  <c r="Y93" i="1"/>
  <c r="J29" i="1"/>
  <c r="O29" i="1"/>
  <c r="P29" i="1"/>
  <c r="Y29" i="1"/>
  <c r="Q93" i="1" l="1"/>
  <c r="Q29" i="1"/>
  <c r="J254" i="1" l="1"/>
  <c r="O254" i="1"/>
  <c r="P254" i="1"/>
  <c r="Y254" i="1"/>
  <c r="Q254" i="1" l="1"/>
  <c r="J95" i="1"/>
  <c r="O95" i="1"/>
  <c r="P95" i="1"/>
  <c r="Y95" i="1"/>
  <c r="Q95" i="1" l="1"/>
  <c r="J37" i="1" l="1"/>
  <c r="O37" i="1"/>
  <c r="P37" i="1"/>
  <c r="Y37" i="1"/>
  <c r="Q37" i="1" l="1"/>
  <c r="J76" i="1" l="1"/>
  <c r="O76" i="1"/>
  <c r="P76" i="1"/>
  <c r="Y76" i="1"/>
  <c r="Q76" i="1" l="1"/>
  <c r="J251" i="1" l="1"/>
  <c r="O251" i="1"/>
  <c r="P251" i="1"/>
  <c r="Y251" i="1"/>
  <c r="Q251" i="1" l="1"/>
  <c r="J18" i="1" l="1"/>
  <c r="O18" i="1"/>
  <c r="P18" i="1"/>
  <c r="Y18" i="1"/>
  <c r="J17" i="1"/>
  <c r="O17" i="1"/>
  <c r="P17" i="1"/>
  <c r="Y17" i="1"/>
  <c r="Q17" i="1" l="1"/>
  <c r="Q18" i="1"/>
  <c r="J252" i="1" l="1"/>
  <c r="O252" i="1"/>
  <c r="P252" i="1"/>
  <c r="Y252" i="1"/>
  <c r="Q252" i="1" l="1"/>
  <c r="J246" i="1" l="1"/>
  <c r="O246" i="1"/>
  <c r="P246" i="1"/>
  <c r="Y246" i="1"/>
  <c r="Q246" i="1" l="1"/>
  <c r="J257" i="1" l="1"/>
  <c r="O257" i="1"/>
  <c r="P257" i="1"/>
  <c r="Y257" i="1"/>
  <c r="Q257" i="1" l="1"/>
  <c r="J244" i="1"/>
  <c r="O244" i="1"/>
  <c r="P244" i="1"/>
  <c r="Y244" i="1"/>
  <c r="J227" i="1"/>
  <c r="O227" i="1"/>
  <c r="P227" i="1"/>
  <c r="Y227" i="1"/>
  <c r="J250" i="1"/>
  <c r="O250" i="1"/>
  <c r="P250" i="1"/>
  <c r="Y250" i="1"/>
  <c r="Q244" i="1" l="1"/>
  <c r="Q227" i="1"/>
  <c r="Q250" i="1"/>
  <c r="J189" i="1"/>
  <c r="O189" i="1"/>
  <c r="P189" i="1"/>
  <c r="Y189" i="1"/>
  <c r="Q189" i="1" l="1"/>
  <c r="J110" i="1"/>
  <c r="O110" i="1"/>
  <c r="P110" i="1"/>
  <c r="Y110" i="1"/>
  <c r="Q110" i="1" l="1"/>
  <c r="J258" i="1" l="1"/>
  <c r="O258" i="1"/>
  <c r="P258" i="1"/>
  <c r="Y258" i="1"/>
  <c r="Q258" i="1" l="1"/>
  <c r="Y121" i="1" l="1"/>
  <c r="P121" i="1"/>
  <c r="O121" i="1"/>
  <c r="J121" i="1"/>
  <c r="Y119" i="1"/>
  <c r="P119" i="1"/>
  <c r="O119" i="1"/>
  <c r="Y120" i="1"/>
  <c r="P120" i="1"/>
  <c r="O120" i="1"/>
  <c r="J120" i="1"/>
  <c r="J122" i="1"/>
  <c r="O122" i="1"/>
  <c r="P122" i="1"/>
  <c r="Y122" i="1"/>
  <c r="Q122" i="1" l="1"/>
  <c r="Q120" i="1"/>
  <c r="Q119" i="1"/>
  <c r="Q121" i="1"/>
  <c r="J249" i="1" l="1"/>
  <c r="O249" i="1"/>
  <c r="P249" i="1"/>
  <c r="Y249" i="1"/>
  <c r="Q249" i="1" l="1"/>
  <c r="J256" i="1" l="1"/>
  <c r="O256" i="1"/>
  <c r="P256" i="1"/>
  <c r="Y256" i="1"/>
  <c r="Q256" i="1" l="1"/>
  <c r="J255" i="1" l="1"/>
  <c r="O255" i="1"/>
  <c r="P255" i="1"/>
  <c r="Y255" i="1"/>
  <c r="Q255" i="1" l="1"/>
  <c r="Y28" i="1" l="1"/>
  <c r="Y131" i="1"/>
  <c r="P131" i="1"/>
  <c r="O131" i="1"/>
  <c r="J131" i="1"/>
  <c r="P28" i="1"/>
  <c r="O28" i="1"/>
  <c r="J28" i="1"/>
  <c r="Q28" i="1" l="1"/>
  <c r="Q131" i="1"/>
</calcChain>
</file>

<file path=xl/sharedStrings.xml><?xml version="1.0" encoding="utf-8"?>
<sst xmlns="http://schemas.openxmlformats.org/spreadsheetml/2006/main" count="2002" uniqueCount="1106">
  <si>
    <t>NOTES</t>
  </si>
  <si>
    <t>Latest Award Amount</t>
  </si>
  <si>
    <t>Post to Web?
(Y/N)</t>
  </si>
  <si>
    <t>MBE/WBE % Commitment</t>
  </si>
  <si>
    <t>Title</t>
  </si>
  <si>
    <t>WBE</t>
  </si>
  <si>
    <t>MBE</t>
  </si>
  <si>
    <t xml:space="preserve">Buyer 
Name </t>
  </si>
  <si>
    <r>
      <t xml:space="preserve">Contract No.
</t>
    </r>
    <r>
      <rPr>
        <sz val="6"/>
        <rFont val="Arial"/>
        <family val="2"/>
      </rPr>
      <t>6000 = Selected
7000 = Competitive
8000 = Sole Source
9000 = Emergency</t>
    </r>
  </si>
  <si>
    <t>Current End 
Date</t>
  </si>
  <si>
    <t>Latest B/E Approval Date</t>
  </si>
  <si>
    <t>Renewable Options Remaining</t>
  </si>
  <si>
    <t>Vendor(s) Name</t>
  </si>
  <si>
    <t>Master Blanket Number</t>
  </si>
  <si>
    <t>CITIBUY</t>
  </si>
  <si>
    <t>Current Start Date</t>
  </si>
  <si>
    <t>06000</t>
  </si>
  <si>
    <t>3 x 1 yr</t>
  </si>
  <si>
    <t>2 x 1 yr</t>
  </si>
  <si>
    <t>4 x 1 yr</t>
  </si>
  <si>
    <t>08000</t>
  </si>
  <si>
    <t>2 x2 yr</t>
  </si>
  <si>
    <t>1 x 2 yr</t>
  </si>
  <si>
    <t>5 x 1 yr</t>
  </si>
  <si>
    <t>2 x 2 yr</t>
  </si>
  <si>
    <t>1 x 5 yr</t>
  </si>
  <si>
    <t>Rudolph's Office &amp; Computer Supply, Inc.</t>
  </si>
  <si>
    <t>Bey</t>
  </si>
  <si>
    <t>One Call Concept Locating Services, Inc.</t>
  </si>
  <si>
    <t>2 x 1 yr.</t>
  </si>
  <si>
    <t>3 x 2 yr</t>
  </si>
  <si>
    <t>2 x 1</t>
  </si>
  <si>
    <t>Motorola, Inc.</t>
  </si>
  <si>
    <t>2 x 5 yrs</t>
  </si>
  <si>
    <t>Vasavada</t>
  </si>
  <si>
    <t>1 x 2 yrs</t>
  </si>
  <si>
    <t>Contract No.
6000 = Selected
7000 = Competitive
8000 = Sole Source
9000 = Emergency</t>
  </si>
  <si>
    <t>1 x 3 Yr</t>
  </si>
  <si>
    <t>Waste Equipment Sales &amp; Service, LLC</t>
  </si>
  <si>
    <t>FIRST REMINDER SENT DATE</t>
  </si>
  <si>
    <t>SECOND REMINDER SENT DATE</t>
  </si>
  <si>
    <t>AGENCY RESPONSE DATE</t>
  </si>
  <si>
    <t>1 x 1 yr</t>
  </si>
  <si>
    <t>2 x 5 yrs.</t>
  </si>
  <si>
    <t>Pitney Bowes</t>
  </si>
  <si>
    <t>Digicon Corporation</t>
  </si>
  <si>
    <t>2x 1 yr</t>
  </si>
  <si>
    <t>DOT</t>
  </si>
  <si>
    <t>CITYWIDE</t>
  </si>
  <si>
    <t>DPW</t>
  </si>
  <si>
    <t>BCPD</t>
  </si>
  <si>
    <t>DGS</t>
  </si>
  <si>
    <t>FLEET</t>
  </si>
  <si>
    <t>HEALTH</t>
  </si>
  <si>
    <t>REC &amp; PARKS</t>
  </si>
  <si>
    <t>DHCD</t>
  </si>
  <si>
    <t>COMPTROLLER</t>
  </si>
  <si>
    <t>HR</t>
  </si>
  <si>
    <t>FINANCE</t>
  </si>
  <si>
    <t>BOP</t>
  </si>
  <si>
    <t>MOED</t>
  </si>
  <si>
    <t>MOCJ</t>
  </si>
  <si>
    <t>BCFD</t>
  </si>
  <si>
    <t>CONV. CTR</t>
  </si>
  <si>
    <t>Sparks Quality Fence Company</t>
  </si>
  <si>
    <t>5 x 5 yr</t>
  </si>
  <si>
    <t>2 x 2yr</t>
  </si>
  <si>
    <t>Dean</t>
  </si>
  <si>
    <t>1 x 1yr</t>
  </si>
  <si>
    <t>2 x 3 yr</t>
  </si>
  <si>
    <t>Acme Auto Leasing, LLC</t>
  </si>
  <si>
    <t>J.F. Fischer, Inc.</t>
  </si>
  <si>
    <t>2 x 1  yr</t>
  </si>
  <si>
    <t>3 x 1yr</t>
  </si>
  <si>
    <t>1 x 1 yt</t>
  </si>
  <si>
    <t>Agency</t>
  </si>
  <si>
    <t>Contract No.</t>
  </si>
  <si>
    <t>Vendor Name</t>
  </si>
  <si>
    <t>Latest BOE Approval Date</t>
  </si>
  <si>
    <t>Renew Options Remaining</t>
  </si>
  <si>
    <t>MBE Goal</t>
  </si>
  <si>
    <t>WBE Goal</t>
  </si>
  <si>
    <t>1 x 1</t>
  </si>
  <si>
    <t>5 x 1yr</t>
  </si>
  <si>
    <t>Current Expiration 
Date</t>
  </si>
  <si>
    <t>Notes / Status</t>
  </si>
  <si>
    <t>Total Award Amount (A)</t>
  </si>
  <si>
    <t>Consolidated List of City Contracts (procured and/or managed by Department of Finance - Bureau of Purchases)</t>
  </si>
  <si>
    <t>Amount Spent to Date (B)*</t>
  </si>
  <si>
    <t>Amount Left (A-B)*</t>
  </si>
  <si>
    <t>*Spending data pending compilation and data quality control process</t>
  </si>
  <si>
    <t>Year</t>
  </si>
  <si>
    <t>Month</t>
  </si>
  <si>
    <t>Year-Mo</t>
  </si>
  <si>
    <t>Grand Total</t>
  </si>
  <si>
    <t>190001</t>
  </si>
  <si>
    <t>201205</t>
  </si>
  <si>
    <t>201206</t>
  </si>
  <si>
    <t>201207</t>
  </si>
  <si>
    <t>201208</t>
  </si>
  <si>
    <t>201209</t>
  </si>
  <si>
    <t>201210</t>
  </si>
  <si>
    <t>201211</t>
  </si>
  <si>
    <t>201212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</si>
  <si>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</si>
  <si>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</si>
  <si>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</si>
  <si>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</si>
  <si>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</si>
  <si>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</si>
  <si>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</si>
  <si>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</si>
  <si>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</si>
  <si>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</si>
  <si>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201311</t>
  </si>
  <si>
    <t>201312</t>
  </si>
  <si>
    <t>201401</t>
  </si>
  <si>
    <t>201402</t>
  </si>
  <si>
    <t>201403</t>
  </si>
  <si>
    <t>201404</t>
  </si>
  <si>
    <t>201405</t>
  </si>
  <si>
    <t>201406</t>
  </si>
  <si>
    <t>201407</t>
  </si>
  <si>
    <t>201408</t>
  </si>
  <si>
    <t>201409</t>
  </si>
  <si>
    <t>201410</t>
  </si>
  <si>
    <t>201411</t>
  </si>
  <si>
    <t>201412</t>
  </si>
  <si>
    <t>201501</t>
  </si>
  <si>
    <t>201502</t>
  </si>
  <si>
    <t>201503</t>
  </si>
  <si>
    <t>201504</t>
  </si>
  <si>
    <t>201505</t>
  </si>
  <si>
    <t>201506</t>
  </si>
  <si>
    <t>201507</t>
  </si>
  <si>
    <t>201508</t>
  </si>
  <si>
    <t>201509</t>
  </si>
  <si>
    <t>201511</t>
  </si>
  <si>
    <t>201512</t>
  </si>
  <si>
    <t>201601</t>
  </si>
  <si>
    <t>201602</t>
  </si>
  <si>
    <t>201604</t>
  </si>
  <si>
    <t>201605</t>
  </si>
  <si>
    <t>201607</t>
  </si>
  <si>
    <t>201612</t>
  </si>
  <si>
    <t>201701</t>
  </si>
  <si>
    <t>201702</t>
  </si>
  <si>
    <t>201706</t>
  </si>
  <si>
    <t>201708</t>
  </si>
  <si>
    <t>201710</t>
  </si>
  <si>
    <t>201712</t>
  </si>
  <si>
    <t>2 x 1yr</t>
  </si>
  <si>
    <t>6 x 1 yr</t>
  </si>
  <si>
    <t>1 x 1  yr</t>
  </si>
  <si>
    <t>Requires Additional Quotes to make Release POs?</t>
  </si>
  <si>
    <t>Has 1st, 2nd, etc. Call Awarded Vendors?</t>
  </si>
  <si>
    <t>Has "Blanket within a Blanket" Authority?</t>
  </si>
  <si>
    <t>Green</t>
  </si>
  <si>
    <t>Special Compliance?</t>
  </si>
  <si>
    <t>Priority</t>
  </si>
  <si>
    <t>None</t>
  </si>
  <si>
    <t>201510</t>
  </si>
  <si>
    <t>Row Labels</t>
  </si>
  <si>
    <t>Column Labels</t>
  </si>
  <si>
    <t>2 c 1 yr</t>
  </si>
  <si>
    <t>201801</t>
  </si>
  <si>
    <t>Simpson of Maryland, Inc.</t>
  </si>
  <si>
    <t>Team</t>
  </si>
  <si>
    <t>Blue</t>
  </si>
  <si>
    <t>Airgas USA, LLC</t>
  </si>
  <si>
    <t>1 x1 yr</t>
  </si>
  <si>
    <t>STATES ATTORNEY</t>
  </si>
  <si>
    <t>Count of Total Award Amount (A)</t>
  </si>
  <si>
    <t>OEM Parts and Service for Horton Medics</t>
  </si>
  <si>
    <t>Miss Utilities - Call Center</t>
  </si>
  <si>
    <t>B50003190</t>
  </si>
  <si>
    <t>Custodial Service for CitiWatch</t>
  </si>
  <si>
    <t>Southern Management Company</t>
  </si>
  <si>
    <t>Victor Stanley, Inc.</t>
  </si>
  <si>
    <t>OEM Parts and Service for Doosan Heavy Equipment</t>
  </si>
  <si>
    <t>B50003294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</si>
  <si>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</si>
  <si>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</si>
  <si>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</si>
  <si>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</si>
  <si>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</si>
  <si>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</si>
  <si>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</si>
  <si>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</si>
  <si>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</si>
  <si>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</si>
  <si>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</si>
  <si>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</si>
  <si>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</si>
  <si>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</si>
  <si>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</si>
  <si>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</si>
  <si>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</si>
  <si>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</si>
  <si>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LAW</t>
  </si>
  <si>
    <t>Onsite Solar Power Purchase Agreement</t>
  </si>
  <si>
    <t>Constellation Solar Maryland MC,LLC</t>
  </si>
  <si>
    <t>MOHS</t>
  </si>
  <si>
    <t>P527649</t>
  </si>
  <si>
    <t>B50004202</t>
  </si>
  <si>
    <t>Motorola Radio Equipment Master Purchase Agreement</t>
  </si>
  <si>
    <t>B50004050</t>
  </si>
  <si>
    <t>Body Worn Cameras</t>
  </si>
  <si>
    <t>Furniture (Office, School, Library, etc) and Equipment</t>
  </si>
  <si>
    <t>Douron, Incorporated</t>
  </si>
  <si>
    <t>American Design Associates, inc.</t>
  </si>
  <si>
    <t>B50004568</t>
  </si>
  <si>
    <t>Provide Various Rental Vehicles</t>
  </si>
  <si>
    <t>P531873</t>
  </si>
  <si>
    <t>B50004670</t>
  </si>
  <si>
    <t>B50004724</t>
  </si>
  <si>
    <t>STD Medications</t>
  </si>
  <si>
    <t>Klein's Tower Plaza, Inc.</t>
  </si>
  <si>
    <t>B50004709</t>
  </si>
  <si>
    <t>Vehicle Exhaust Repairs</t>
  </si>
  <si>
    <t>Addams</t>
  </si>
  <si>
    <t>911 Customer Premise Equipment (CPE) System</t>
  </si>
  <si>
    <t>Carousel Industries of North America, Inc.</t>
  </si>
  <si>
    <t>Anderson</t>
  </si>
  <si>
    <t>Buyer</t>
  </si>
  <si>
    <t>Johnson Controls Inc.</t>
  </si>
  <si>
    <t>Column19</t>
  </si>
  <si>
    <t>1 x 2yr</t>
  </si>
  <si>
    <t>1 x 3yr</t>
  </si>
  <si>
    <t>2 x 5yr</t>
  </si>
  <si>
    <t>4 x 1yr</t>
  </si>
  <si>
    <t>P531523</t>
  </si>
  <si>
    <t>P537170</t>
  </si>
  <si>
    <t>P538330</t>
  </si>
  <si>
    <t>P533758</t>
  </si>
  <si>
    <t>P526187</t>
  </si>
  <si>
    <t>Kuehne Company</t>
  </si>
  <si>
    <t>P535414</t>
  </si>
  <si>
    <t>P535372</t>
  </si>
  <si>
    <t>P535410</t>
  </si>
  <si>
    <t>P535365</t>
  </si>
  <si>
    <t>Standard Office Supply</t>
  </si>
  <si>
    <t>P541941</t>
  </si>
  <si>
    <t>B50005156</t>
  </si>
  <si>
    <t>Polymer-Cent-BRWWTP</t>
  </si>
  <si>
    <t>Polydyne Inc</t>
  </si>
  <si>
    <t>C&amp;D Municipal Sales, Inc.</t>
  </si>
  <si>
    <t>FESCO Emergency Sales</t>
  </si>
  <si>
    <t>MOCON</t>
  </si>
  <si>
    <t>P529219</t>
  </si>
  <si>
    <t>Customer Information System (CIS)</t>
  </si>
  <si>
    <t>Itineris</t>
  </si>
  <si>
    <t>P530788</t>
  </si>
  <si>
    <t>Johnson Controls Solar</t>
  </si>
  <si>
    <t>P533369</t>
  </si>
  <si>
    <t>Cloverland Real Estate</t>
  </si>
  <si>
    <t>Cloverland Dairy</t>
  </si>
  <si>
    <t>P534935</t>
  </si>
  <si>
    <t>Axon Enterprise, Inc.</t>
  </si>
  <si>
    <t>P537049</t>
  </si>
  <si>
    <t>Provide Water Taxi/Commuter Services in the Baltimore Harbor</t>
  </si>
  <si>
    <t>Harbor Boating, Inc.</t>
  </si>
  <si>
    <t>B50004357</t>
  </si>
  <si>
    <t>Green &amp; Healthy Homes Initiative, Inc.</t>
  </si>
  <si>
    <t>Emergent Respiratory LLC</t>
  </si>
  <si>
    <t>SHI International Corp.</t>
  </si>
  <si>
    <t>elliott &amp; Frantz</t>
  </si>
  <si>
    <t>Kols Containers Inc</t>
  </si>
  <si>
    <t>P539817</t>
  </si>
  <si>
    <t>Antenna Lease Agreement for 10 Light St.</t>
  </si>
  <si>
    <t>Metropolitan Baltimore, LLC</t>
  </si>
  <si>
    <t>The Mill of Bel Air</t>
  </si>
  <si>
    <t>usa energy</t>
  </si>
  <si>
    <t>Baltimore Mack Trucks, Inc.</t>
  </si>
  <si>
    <t>Maryland Industrial Trucks</t>
  </si>
  <si>
    <t>BALTIMORE FREIGHTLINER</t>
  </si>
  <si>
    <t>Beltway International, LLC</t>
  </si>
  <si>
    <t>JESCO, INC.</t>
  </si>
  <si>
    <t>EFFICIENCY ENTERPRISES</t>
  </si>
  <si>
    <t>P542134</t>
  </si>
  <si>
    <t>Steam Services</t>
  </si>
  <si>
    <t>Veolia North America Inc</t>
  </si>
  <si>
    <t>2 x 10yr</t>
  </si>
  <si>
    <t>P542305</t>
  </si>
  <si>
    <t>B50005188</t>
  </si>
  <si>
    <t>Brass Fittings-Ferguson</t>
  </si>
  <si>
    <t>FERGUSON WATERWORKS DBA Wolsely Industrial Group</t>
  </si>
  <si>
    <t>P542306</t>
  </si>
  <si>
    <t>Brass Fittings-L/B</t>
  </si>
  <si>
    <t>Veolia North America Inc.</t>
  </si>
  <si>
    <t>Intercon Truck Equipment</t>
  </si>
  <si>
    <t>Middleton &amp; Meads</t>
  </si>
  <si>
    <t>Johnson &amp; Towers, Inc.</t>
  </si>
  <si>
    <t>BCIT</t>
  </si>
  <si>
    <t>P544378</t>
  </si>
  <si>
    <t>B50004898</t>
  </si>
  <si>
    <t>Medical Transportation for Medicaid Clients</t>
  </si>
  <si>
    <t>Hart to Heart Ambulance Service, Inc</t>
  </si>
  <si>
    <t>PB - 2015-42</t>
  </si>
  <si>
    <t>P544814</t>
  </si>
  <si>
    <t>BIO-PLEX-STD CLINICS</t>
  </si>
  <si>
    <t>Bio-Rad Laboratories, Inc.</t>
  </si>
  <si>
    <t>CIPAce Software and Support Service Agreement</t>
  </si>
  <si>
    <t>Keenology Corporation</t>
  </si>
  <si>
    <t>P545798</t>
  </si>
  <si>
    <t>Postage Meter Machine 5 year Lease</t>
  </si>
  <si>
    <t>Wescam Inc</t>
  </si>
  <si>
    <t>West Publishing Corporation</t>
  </si>
  <si>
    <t>Ward</t>
  </si>
  <si>
    <t>SEAL Analytical, Inc.</t>
  </si>
  <si>
    <t>Potts &amp; Callahan, Inc.</t>
  </si>
  <si>
    <t>Lipomed Inc</t>
  </si>
  <si>
    <t>Excelsior Blower Systems, Inc.</t>
  </si>
  <si>
    <t>The Auto Barn Inc.</t>
  </si>
  <si>
    <t>Altec Industries Inc</t>
  </si>
  <si>
    <t>Safeware, Inc</t>
  </si>
  <si>
    <t>P547206</t>
  </si>
  <si>
    <t>B50005596</t>
  </si>
  <si>
    <t>Chemical Root Application and CCTV Inspections for Sanitary Sewer Systems Contract Renewal</t>
  </si>
  <si>
    <t>Duke's Root Control</t>
  </si>
  <si>
    <t>Honeywell International</t>
  </si>
  <si>
    <t>Automotive Hardware and Fasteners</t>
  </si>
  <si>
    <t>ROBNET, INC</t>
  </si>
  <si>
    <t>Northeast Energy Services LLC</t>
  </si>
  <si>
    <t>Civic Works, Inc.</t>
  </si>
  <si>
    <t>Zerodraft Maryland</t>
  </si>
  <si>
    <t>P547304</t>
  </si>
  <si>
    <t>Safety Shoes &amp; Boots - Grainger</t>
  </si>
  <si>
    <t>W. W. Grainger, Inc.</t>
  </si>
  <si>
    <t>Denver-Elek</t>
  </si>
  <si>
    <t>Hach</t>
  </si>
  <si>
    <t>LORENZ, INC.</t>
  </si>
  <si>
    <t>P547650</t>
  </si>
  <si>
    <t>B50005181</t>
  </si>
  <si>
    <t>Point of Sale (Cashiering) System</t>
  </si>
  <si>
    <t>N. Harris Corporation AKA System Innovators</t>
  </si>
  <si>
    <t>Airbus Helicopters, Inc</t>
  </si>
  <si>
    <t>F &amp; F and A.Jacobs &amp; Sons, Inc.</t>
  </si>
  <si>
    <t>P546356</t>
  </si>
  <si>
    <t>B50005627</t>
  </si>
  <si>
    <t>Sky Resources LLC</t>
  </si>
  <si>
    <t>P547058</t>
  </si>
  <si>
    <t>B50005601</t>
  </si>
  <si>
    <t>Supply Instrumentation Parts &amp; Equipment</t>
  </si>
  <si>
    <t>North East Technical Sales</t>
  </si>
  <si>
    <t>ALS Environmental</t>
  </si>
  <si>
    <t>BMC Services, LLC</t>
  </si>
  <si>
    <t>All Car Leasing</t>
  </si>
  <si>
    <t>B50005693</t>
  </si>
  <si>
    <t>P547714</t>
  </si>
  <si>
    <t>P547715</t>
  </si>
  <si>
    <t>Second Call - OEM Parts and Service for Detroit Engines</t>
  </si>
  <si>
    <t>First Call - OEM Parts and Service for Detroit Engines</t>
  </si>
  <si>
    <t>PowerDMS</t>
  </si>
  <si>
    <t>Source Technology LLC.</t>
  </si>
  <si>
    <t>Environmental Systems Research Institute, Inc.</t>
  </si>
  <si>
    <t>$</t>
  </si>
  <si>
    <t>Davey Tree</t>
  </si>
  <si>
    <t>P548260</t>
  </si>
  <si>
    <t>TECHS-201523139</t>
  </si>
  <si>
    <t>ERP SaaS Subscriptions</t>
  </si>
  <si>
    <t>Workday, Inc.</t>
  </si>
  <si>
    <t>B50005716</t>
  </si>
  <si>
    <t>P549019</t>
  </si>
  <si>
    <t>Life and AD&amp;D Insurance for Employees &amp; Retirees</t>
  </si>
  <si>
    <t>B50005653</t>
  </si>
  <si>
    <t>MetLife</t>
  </si>
  <si>
    <t>P549022</t>
  </si>
  <si>
    <t>B50005629</t>
  </si>
  <si>
    <t>DHMO &amp; DPPO Dental Insurance Plans</t>
  </si>
  <si>
    <t>United Concordia Insurance Company</t>
  </si>
  <si>
    <t>Mueller Systems, LLC</t>
  </si>
  <si>
    <t>O.E.M. Parts and Service for Toro Equipment</t>
  </si>
  <si>
    <t>P535218</t>
  </si>
  <si>
    <t>MaxCass Perpetual License Agreement for Computer Software Products and Related Services</t>
  </si>
  <si>
    <t>Anchor Software, LLC</t>
  </si>
  <si>
    <t>Kalyani Environmental Solutions, LLC</t>
  </si>
  <si>
    <t>Cummins Inc.</t>
  </si>
  <si>
    <t>P534292</t>
  </si>
  <si>
    <t>B50004200</t>
  </si>
  <si>
    <t>Providing Temporary Accounting Personnel Services</t>
  </si>
  <si>
    <t>1st Choice Staffing , LLC</t>
  </si>
  <si>
    <t>P548849</t>
  </si>
  <si>
    <t>Front of House Furnishings -- 507 #A</t>
  </si>
  <si>
    <t>American Office</t>
  </si>
  <si>
    <t>P543315</t>
  </si>
  <si>
    <t>North Sector Violation Towing Services</t>
  </si>
  <si>
    <t>Jim Elliott's Towing</t>
  </si>
  <si>
    <t>P543316</t>
  </si>
  <si>
    <t>B50005154</t>
  </si>
  <si>
    <t>CBD Sector Violation Towing Services</t>
  </si>
  <si>
    <t>MCDEL ENTERPRISES, INC</t>
  </si>
  <si>
    <t>P543317</t>
  </si>
  <si>
    <t>East Sector Violation Towing Services</t>
  </si>
  <si>
    <t>C &amp; S Towing and Transport</t>
  </si>
  <si>
    <t>Oluwasuji</t>
  </si>
  <si>
    <t>P547587</t>
  </si>
  <si>
    <t>Uniform Rental and Cleaning Services</t>
  </si>
  <si>
    <t>Cintas Corporation No. 2</t>
  </si>
  <si>
    <t>P550186</t>
  </si>
  <si>
    <t>OEM Engine and Transmission Parts and Repair Service</t>
  </si>
  <si>
    <t>P550194</t>
  </si>
  <si>
    <t>Airbus Helicopters Parts and Repair Agreement</t>
  </si>
  <si>
    <t>P549915</t>
  </si>
  <si>
    <t>B50005894</t>
  </si>
  <si>
    <t>Provide Inspections, Service and Repairs for Fire Extinguishers</t>
  </si>
  <si>
    <t>Fire Safety Co.</t>
  </si>
  <si>
    <t>B50005967</t>
  </si>
  <si>
    <t>P549953</t>
  </si>
  <si>
    <t>B50005892</t>
  </si>
  <si>
    <t>O.E.M Parts and Service for Freightliner Trucks (First Call Vendor)</t>
  </si>
  <si>
    <t>P549952</t>
  </si>
  <si>
    <t>P550593</t>
  </si>
  <si>
    <t>B50005983</t>
  </si>
  <si>
    <t>2nd Call - To Provide Inspections, Service and Repairs for Fire Extinguishers</t>
  </si>
  <si>
    <t>Multicorp Fire Protection Services</t>
  </si>
  <si>
    <t>P549960</t>
  </si>
  <si>
    <t>Facility MRO, Industrial &amp; Building Supplies with Related Equipment, Accessories &amp; Supplies</t>
  </si>
  <si>
    <t>P550079</t>
  </si>
  <si>
    <t>Public Safety &amp; Emergency Equipment</t>
  </si>
  <si>
    <t>P550765</t>
  </si>
  <si>
    <t>B50005889</t>
  </si>
  <si>
    <t>Third Call O.E.M. Parts &amp; Service for Cummins Engines</t>
  </si>
  <si>
    <t>P550766</t>
  </si>
  <si>
    <t>Second Call O.E.M. Parts &amp; Service for Cummins Engines</t>
  </si>
  <si>
    <t>P550767</t>
  </si>
  <si>
    <t>First Call O.E.M. Parts &amp; Service for Cummins Engines</t>
  </si>
  <si>
    <t>P550435</t>
  </si>
  <si>
    <t>B50005953</t>
  </si>
  <si>
    <t>P550114</t>
  </si>
  <si>
    <t>B50005887</t>
  </si>
  <si>
    <t>In-Street Pedestrian crosswalk "Stop" signs</t>
  </si>
  <si>
    <t>Shur-Tite Products</t>
  </si>
  <si>
    <t>P550182</t>
  </si>
  <si>
    <t>Electronic Materials Collection and Recycling Services (Cooperative Contract 00611)</t>
  </si>
  <si>
    <t>eRevival LLC</t>
  </si>
  <si>
    <t>P550209</t>
  </si>
  <si>
    <t>B50005968</t>
  </si>
  <si>
    <t>Individual First Aid Kits</t>
  </si>
  <si>
    <t>CPR Savers and First Aid Supply LLC</t>
  </si>
  <si>
    <t>Day</t>
  </si>
  <si>
    <t>Wilson</t>
  </si>
  <si>
    <t>Nkengfack</t>
  </si>
  <si>
    <t>P550178</t>
  </si>
  <si>
    <t>B50005723</t>
  </si>
  <si>
    <t>Retrofit of lighting fixtures</t>
  </si>
  <si>
    <t>P550126</t>
  </si>
  <si>
    <t>Emocha License Agreement</t>
  </si>
  <si>
    <t>emocha Mobile Health</t>
  </si>
  <si>
    <t>P550093</t>
  </si>
  <si>
    <t>Maricopa County Cooperative Contract Number 180233-001 - Oracle Products and Services</t>
  </si>
  <si>
    <t>DLT Solutions, LLC</t>
  </si>
  <si>
    <t>Bentley Systems, Inc</t>
  </si>
  <si>
    <t>P550464</t>
  </si>
  <si>
    <t>B50005795</t>
  </si>
  <si>
    <t>Laboratory Analysis Services</t>
  </si>
  <si>
    <t>Microbac Laboratories, Inc.</t>
  </si>
  <si>
    <t>P550465</t>
  </si>
  <si>
    <t>P550643</t>
  </si>
  <si>
    <t>B50005984</t>
  </si>
  <si>
    <t>Colt Enhanced Patrol Rifles</t>
  </si>
  <si>
    <t>Safety League Inc, dba Atlantic Tactical</t>
  </si>
  <si>
    <t>P550644</t>
  </si>
  <si>
    <t>B50005985</t>
  </si>
  <si>
    <t>Clyde Armory Inc</t>
  </si>
  <si>
    <t>P550725</t>
  </si>
  <si>
    <t>MAYHQ</t>
  </si>
  <si>
    <t>Cooperative Contract 050B840001 - Statewide Foreign Language and Interpretation Services</t>
  </si>
  <si>
    <t>Language Line Services, Inc. DBA Language Line Solutions</t>
  </si>
  <si>
    <t>P550527</t>
  </si>
  <si>
    <t>RouteSmart Maintenance and Support Services Agreement</t>
  </si>
  <si>
    <t>RouteSmart Technologies, Inc.</t>
  </si>
  <si>
    <t>P550782</t>
  </si>
  <si>
    <t>Firefighter ID tags</t>
  </si>
  <si>
    <t>The Hide Out-Royce Shields</t>
  </si>
  <si>
    <t>P550915</t>
  </si>
  <si>
    <t>MOIT</t>
  </si>
  <si>
    <t>B50005562</t>
  </si>
  <si>
    <t>Website Hosting Management and Maintenance Suppor</t>
  </si>
  <si>
    <t>Mindgrub Technologies, LLC</t>
  </si>
  <si>
    <t>P551033</t>
  </si>
  <si>
    <t>B50006010</t>
  </si>
  <si>
    <t>Fire Helmets and Repair Parts</t>
  </si>
  <si>
    <t>Witmer Public Safety Group, Inc dba Mason-Dixon Fire Equipment</t>
  </si>
  <si>
    <t>P551283</t>
  </si>
  <si>
    <t>B50005779</t>
  </si>
  <si>
    <t>Supply of Liquid Chlorine in one ton Containers</t>
  </si>
  <si>
    <t>P551282</t>
  </si>
  <si>
    <t xml:space="preserve">	Univar Solutions USA Inc.</t>
  </si>
  <si>
    <t>P550963</t>
  </si>
  <si>
    <t>OEM Parts and Service for Pavement Marking Equipment</t>
  </si>
  <si>
    <t>M-B Companies, Inc.</t>
  </si>
  <si>
    <t>Quarles Petroleum, Inc</t>
  </si>
  <si>
    <t>P550975</t>
  </si>
  <si>
    <t>Annual Serv. and Repairs for Life and Safety Systems --316 #B</t>
  </si>
  <si>
    <t>P551095</t>
  </si>
  <si>
    <t>CrimePad Annual Licensing and Hardware</t>
  </si>
  <si>
    <t>Visionations,LLC</t>
  </si>
  <si>
    <t>P551477</t>
  </si>
  <si>
    <t>Rockwell O.E.M.Parts &amp; Service Repa</t>
  </si>
  <si>
    <t xml:space="preserve">	Rexel, Inc.</t>
  </si>
  <si>
    <t>2/29/21</t>
  </si>
  <si>
    <t>P551536</t>
  </si>
  <si>
    <t>O.E.M. Parts and Repairs for Shimpo</t>
  </si>
  <si>
    <t>DAS Solutions, LLC</t>
  </si>
  <si>
    <t>Aviant-Chesapeake Trucks, LLC</t>
  </si>
  <si>
    <t>P552183</t>
  </si>
  <si>
    <t>B50005835</t>
  </si>
  <si>
    <t>P552408</t>
  </si>
  <si>
    <t>B50005883</t>
  </si>
  <si>
    <t>Drawbridge Maintenance and Operations</t>
  </si>
  <si>
    <t>Covington Machine &amp; Welding, Inc.</t>
  </si>
  <si>
    <t>P552374</t>
  </si>
  <si>
    <t>Multifunction Devices and Related Services (EFI Software)</t>
  </si>
  <si>
    <t>Ricoh USA, Inc.</t>
  </si>
  <si>
    <t>P552137</t>
  </si>
  <si>
    <t>Jadian, Inc.</t>
  </si>
  <si>
    <t>Jadian Licenses</t>
  </si>
  <si>
    <t>P551999</t>
  </si>
  <si>
    <t>Contract 11-27 - Time &amp; Labor Management and Employee Scheduling Technology Solutions and Services</t>
  </si>
  <si>
    <t>TimeClock Plus, LLC</t>
  </si>
  <si>
    <t>3 x 2yr</t>
  </si>
  <si>
    <t>09/31/21</t>
  </si>
  <si>
    <t>P552081</t>
  </si>
  <si>
    <t>B50006077</t>
  </si>
  <si>
    <t>B50006078</t>
  </si>
  <si>
    <t>B50006079</t>
  </si>
  <si>
    <t>Lynn Peavey Company</t>
  </si>
  <si>
    <t>Crime Scene Supplies</t>
  </si>
  <si>
    <t>P552082</t>
  </si>
  <si>
    <t>Keystone Precision Instruments</t>
  </si>
  <si>
    <t>Evident, Inc.</t>
  </si>
  <si>
    <t>P552083</t>
  </si>
  <si>
    <t>P553427</t>
  </si>
  <si>
    <t>B50006159</t>
  </si>
  <si>
    <t>Compressed Gases</t>
  </si>
  <si>
    <t>P553364</t>
  </si>
  <si>
    <t>Wescam Helicopter Camera Repair</t>
  </si>
  <si>
    <t>P553320</t>
  </si>
  <si>
    <t>CPAP units and accessories</t>
  </si>
  <si>
    <t>P553497</t>
  </si>
  <si>
    <t>HACH - Open Market Bid - Calibration standards - Mont</t>
  </si>
  <si>
    <t>P553336</t>
  </si>
  <si>
    <t>08001</t>
  </si>
  <si>
    <t>Aurora Pumps and Parts- AMES INC.</t>
  </si>
  <si>
    <t>AMES, Inc.</t>
  </si>
  <si>
    <t>P553493</t>
  </si>
  <si>
    <t>Goodyear Brand Vehicle Tires and Roadside service</t>
  </si>
  <si>
    <t>The Goodyear Tire &amp; Rubber Company</t>
  </si>
  <si>
    <t>P547302</t>
  </si>
  <si>
    <t>Safety Shoes &amp; Boots - SafGard</t>
  </si>
  <si>
    <t>Saf-Gard Safety Shoe Co.</t>
  </si>
  <si>
    <t>P553106</t>
  </si>
  <si>
    <t>OEM Snow Equipment Parts</t>
  </si>
  <si>
    <t>P553522</t>
  </si>
  <si>
    <t>B50006064</t>
  </si>
  <si>
    <t>Hauling Hot Patch &amp; Milled Asphalt</t>
  </si>
  <si>
    <t>Manuel Luis Construction Co., Inc.</t>
  </si>
  <si>
    <t>P553577</t>
  </si>
  <si>
    <t>Equipment Rental and Related Products and Services</t>
  </si>
  <si>
    <t>Herc Rentals Inc.</t>
  </si>
  <si>
    <t>Paragard- ARH</t>
  </si>
  <si>
    <t>ParaGard Direct</t>
  </si>
  <si>
    <t>Repairs Fabrication Remanufacturing of Hydraulic Cylinders Actuators and Hydraulic Components</t>
  </si>
  <si>
    <t>PRECISION MACHINE &amp; HYDRAULICS, INC.</t>
  </si>
  <si>
    <t>P553104</t>
  </si>
  <si>
    <t>B50006065</t>
  </si>
  <si>
    <t>Leasing 4 x 4 sports utility vehicle</t>
  </si>
  <si>
    <t>P553652</t>
  </si>
  <si>
    <t>P552865</t>
  </si>
  <si>
    <t>SAMPLE CONTAINERS FOR COLLECTION OF NPDES SAMPLING - OPEN MARKET BID</t>
  </si>
  <si>
    <t>P552781</t>
  </si>
  <si>
    <t>Continental Blowers--Scheduled PM</t>
  </si>
  <si>
    <t>Continental Blower, LLC.</t>
  </si>
  <si>
    <t>P552903</t>
  </si>
  <si>
    <t>B50005715</t>
  </si>
  <si>
    <t>Vehicle Leasing</t>
  </si>
  <si>
    <t>P552904</t>
  </si>
  <si>
    <t>P553731</t>
  </si>
  <si>
    <t>Environmental Police Body Worn Cameras and GPS Tracking for Environmental Police</t>
  </si>
  <si>
    <t>Utility Associates, Inc.</t>
  </si>
  <si>
    <t>P552869</t>
  </si>
  <si>
    <t xml:space="preserve">MOCON </t>
  </si>
  <si>
    <t>B50005958</t>
  </si>
  <si>
    <t>Windows and Trusses Cleaning Services</t>
  </si>
  <si>
    <t>L&amp;G Exclusive Cleaning Services, Inc.</t>
  </si>
  <si>
    <t>P551074</t>
  </si>
  <si>
    <t>B50006052</t>
  </si>
  <si>
    <t>On Call Roofing Services -Bid - Master Blanket -</t>
  </si>
  <si>
    <t>Cans and inserts for bus stops</t>
  </si>
  <si>
    <t xml:space="preserve"> P553786 </t>
  </si>
  <si>
    <t>P553394</t>
  </si>
  <si>
    <t>B50006112</t>
  </si>
  <si>
    <t>K9 Supplies and Food</t>
  </si>
  <si>
    <t>B50005975</t>
  </si>
  <si>
    <t>Preventive Maintenance for Gas Chromatographs MSD's</t>
  </si>
  <si>
    <t>Aligent Technologies</t>
  </si>
  <si>
    <t>Gulley</t>
  </si>
  <si>
    <t>P553931</t>
  </si>
  <si>
    <t>Master Blanket_On-line Tax Sale Auction</t>
  </si>
  <si>
    <t>Realauction.com LLC</t>
  </si>
  <si>
    <t>P553933</t>
  </si>
  <si>
    <t>CHEMICALS FOR BG AUTOMATIC TRANSMISSION MACHINE, BG AUTOMATIC TRANSMISSION FLUSH AND REFILL MACHINE</t>
  </si>
  <si>
    <t>CROVATO PRODUCTS AND SERVICES, LLC</t>
  </si>
  <si>
    <t>P552446</t>
  </si>
  <si>
    <t>BLANKET RENEWAL - FERGUSON ENTERPRISE</t>
  </si>
  <si>
    <t>Ferguson Enterprise LLC</t>
  </si>
  <si>
    <t>B50004671</t>
  </si>
  <si>
    <t>P552525</t>
  </si>
  <si>
    <t>Inspections, Parts, Service and Certification for Fuel Tanker Trucks</t>
  </si>
  <si>
    <t>Westmor Industries</t>
  </si>
  <si>
    <t>National Testing Network, Inc</t>
  </si>
  <si>
    <t>P553995</t>
  </si>
  <si>
    <t>OEM Parts and Service for BOMAG Equipment</t>
  </si>
  <si>
    <t>Midlantic Machinery, Inc</t>
  </si>
  <si>
    <t>P554016</t>
  </si>
  <si>
    <t>B50006194</t>
  </si>
  <si>
    <t>Aftermarket Parts and Service for Detroit Engines</t>
  </si>
  <si>
    <t>Remix Software-DOT</t>
  </si>
  <si>
    <t>Remix Software, Inc.</t>
  </si>
  <si>
    <t>P554015</t>
  </si>
  <si>
    <t>Flowserve Pumps</t>
  </si>
  <si>
    <t>P554063</t>
  </si>
  <si>
    <t>Weatherization &amp; HVAC Services</t>
  </si>
  <si>
    <t>P554064</t>
  </si>
  <si>
    <t>P554065</t>
  </si>
  <si>
    <t>P554066</t>
  </si>
  <si>
    <t>P554067</t>
  </si>
  <si>
    <t>P554085</t>
  </si>
  <si>
    <t xml:space="preserve">MOCJ </t>
  </si>
  <si>
    <t>B50006158</t>
  </si>
  <si>
    <t>Group Violence Reduction Strategy , Adult Support and Outreach Provider</t>
  </si>
  <si>
    <t>Youth Advocate Programs, Inc.</t>
  </si>
  <si>
    <t>P554091</t>
  </si>
  <si>
    <t>CLEAR Thomson Reuter Access</t>
  </si>
  <si>
    <t>P553939</t>
  </si>
  <si>
    <t>PHOENIX CONTRACTING SERVICES,INC</t>
  </si>
  <si>
    <t>P553938</t>
  </si>
  <si>
    <t>P554431</t>
  </si>
  <si>
    <t>OCAL ASHBURTON 1 Year subscription for sever hosting rainfall &amp; stream level data</t>
  </si>
  <si>
    <t>OneRain Incorporated</t>
  </si>
  <si>
    <t>B50005128</t>
  </si>
  <si>
    <t>Solar Trash Compacting Stations and Companion Recycling Stations</t>
  </si>
  <si>
    <t>Ecube Labs Co.</t>
  </si>
  <si>
    <t>P553440</t>
  </si>
  <si>
    <t>Cooperative Contract for Fire Tools, Equipment, Hoses and Appliances</t>
  </si>
  <si>
    <t>Atlantic Emergency Solutions, Inc.</t>
  </si>
  <si>
    <t>4/31/22</t>
  </si>
  <si>
    <t>P543318</t>
  </si>
  <si>
    <t>West Sector &amp; HE Violation Towing Services</t>
  </si>
  <si>
    <t>P554727</t>
  </si>
  <si>
    <t>B50006224</t>
  </si>
  <si>
    <t>Shop Towels / Wiping Cloths</t>
  </si>
  <si>
    <t>Malor Company Inc</t>
  </si>
  <si>
    <t>P554673</t>
  </si>
  <si>
    <t>B50006208</t>
  </si>
  <si>
    <t>Mitel Voice Over Internet Protocol (VOIP) Software Maintenance and Hardware Support</t>
  </si>
  <si>
    <t>IPC Technologies</t>
  </si>
  <si>
    <t>P554711</t>
  </si>
  <si>
    <t>B50006113</t>
  </si>
  <si>
    <t>Provide Bed Shaker and Visual Smoke Alarms</t>
  </si>
  <si>
    <t>P554697</t>
  </si>
  <si>
    <t>B50006164</t>
  </si>
  <si>
    <t>Industrial Cleaning Services</t>
  </si>
  <si>
    <t>2x 1yr</t>
  </si>
  <si>
    <t>Qualtrax Inc.</t>
  </si>
  <si>
    <t>Patapsco Quality Compliance Software Renewal</t>
  </si>
  <si>
    <t>P554720</t>
  </si>
  <si>
    <t>Backriver Ashbrook Parts</t>
  </si>
  <si>
    <t>Alfa Laval Inc.</t>
  </si>
  <si>
    <t>P554773</t>
  </si>
  <si>
    <t>Power DMS Cloud Based Software</t>
  </si>
  <si>
    <t>P554771</t>
  </si>
  <si>
    <t>P555067</t>
  </si>
  <si>
    <t>Motor Fuels, Aviation Fuels, and Related Services</t>
  </si>
  <si>
    <t>Mansfield Oil Company</t>
  </si>
  <si>
    <t>P555352</t>
  </si>
  <si>
    <t>B50006116</t>
  </si>
  <si>
    <t>Provide Personnel for CCTV Cameras Monitoring</t>
  </si>
  <si>
    <t>Watkins Security Agency, Inc.</t>
  </si>
  <si>
    <t>P555306</t>
  </si>
  <si>
    <t>Protection Face Mask</t>
  </si>
  <si>
    <t>P555351</t>
  </si>
  <si>
    <t>B50005926</t>
  </si>
  <si>
    <t>Fire and Police Testing Consultant</t>
  </si>
  <si>
    <t>P555324</t>
  </si>
  <si>
    <t>451 -Backriver Pump &amp; Parts</t>
  </si>
  <si>
    <t>Trillium Pumps USA SLC LLC</t>
  </si>
  <si>
    <t>P555341</t>
  </si>
  <si>
    <t>Bare Screw Centrifugal Pumps</t>
  </si>
  <si>
    <t>Sherwood-Logan &amp; Associates</t>
  </si>
  <si>
    <t>P553950</t>
  </si>
  <si>
    <t>Cahill - Reopening- Matrix</t>
  </si>
  <si>
    <t>Johnson Health Tech North America, Inc</t>
  </si>
  <si>
    <t>P555565</t>
  </si>
  <si>
    <t>Preventative Maintenance Plan for Thermo Scientific Products</t>
  </si>
  <si>
    <t>Thermo Electron North America LLC</t>
  </si>
  <si>
    <t>P555552</t>
  </si>
  <si>
    <t>B50006107</t>
  </si>
  <si>
    <t>Fire Department Blauer Uniform Jackets</t>
  </si>
  <si>
    <t>B50006149</t>
  </si>
  <si>
    <t>Direct Delivery Snack Foods Items To Shake and Bake Fun Center</t>
  </si>
  <si>
    <t>FoodPRO Corporation</t>
  </si>
  <si>
    <t>P555451</t>
  </si>
  <si>
    <t>HCD/ Comptroller Slate Database</t>
  </si>
  <si>
    <t>OpportunitySpace Inc. d.b.a "Tolemi"</t>
  </si>
  <si>
    <t>P555435</t>
  </si>
  <si>
    <t>B50006284</t>
  </si>
  <si>
    <t>O.E.M Parts, Diagnostics, Maint., Service &amp; Warranty Repairs for International Medium &amp; Heavy Trucks</t>
  </si>
  <si>
    <t>P55476</t>
  </si>
  <si>
    <t>B50006275</t>
  </si>
  <si>
    <t>OEM Parts, Service and Warranty for Kenworth Medium and Heavy Duty Trucks</t>
  </si>
  <si>
    <t>P555479</t>
  </si>
  <si>
    <t>O.E.M Parts and Service for Sefac Heavy Duty Mobile Lifts with SOW / Specs</t>
  </si>
  <si>
    <t>SEFAC USA Inc</t>
  </si>
  <si>
    <t>P555580</t>
  </si>
  <si>
    <t>B50006350</t>
  </si>
  <si>
    <t>Chemical Treatment of Ash Trees from EAB</t>
  </si>
  <si>
    <t>P555570</t>
  </si>
  <si>
    <t>Drug Reference Standards</t>
  </si>
  <si>
    <t>P555594</t>
  </si>
  <si>
    <t>O.E.M. Parts and Service for Muncie Pumps, Power Take Offs and Valves</t>
  </si>
  <si>
    <t>transaxle,llc</t>
  </si>
  <si>
    <t>P555676</t>
  </si>
  <si>
    <t>P555945</t>
  </si>
  <si>
    <t>B50006214</t>
  </si>
  <si>
    <t>Repairs &amp; Maintenance--Central Chilled Water System</t>
  </si>
  <si>
    <t>P554167</t>
  </si>
  <si>
    <t>B50006043</t>
  </si>
  <si>
    <t>Police Body Armor</t>
  </si>
  <si>
    <t>Galls</t>
  </si>
  <si>
    <t>P555942</t>
  </si>
  <si>
    <t>B50006240</t>
  </si>
  <si>
    <t>Heavy Equipment Rentals &amp; Operator Services</t>
  </si>
  <si>
    <t>P555978</t>
  </si>
  <si>
    <t>REC&amp;PARKS</t>
  </si>
  <si>
    <t>B50006248</t>
  </si>
  <si>
    <t>Street Tree Nursery Stock</t>
  </si>
  <si>
    <t>SiteOne Landscape Supply Holding, LLC</t>
  </si>
  <si>
    <t>P555815</t>
  </si>
  <si>
    <t>Fuel Management &amp; Data Collection Service Program</t>
  </si>
  <si>
    <t>P555938</t>
  </si>
  <si>
    <t>B50006283</t>
  </si>
  <si>
    <t>Workers' Compensation Claims Administration Services</t>
  </si>
  <si>
    <t>Sedgwick Claims Management Services, Inc.</t>
  </si>
  <si>
    <t>P555943</t>
  </si>
  <si>
    <t>AJ Boggs Hosting Services</t>
  </si>
  <si>
    <t>A.J. Boggs &amp; Company</t>
  </si>
  <si>
    <t>P555817</t>
  </si>
  <si>
    <t>Backriver Yearly Seal Parts</t>
  </si>
  <si>
    <t>P553658</t>
  </si>
  <si>
    <t>B50006011</t>
  </si>
  <si>
    <t>Waste Water Clarifier Cleaning Services for the Back River Wastewater Treatment</t>
  </si>
  <si>
    <t>Synagro Central, LLC</t>
  </si>
  <si>
    <t>2 x1yr</t>
  </si>
  <si>
    <t>P5540687</t>
  </si>
  <si>
    <t>B50006245</t>
  </si>
  <si>
    <t>Scrap Metal and White Goods Disposal</t>
  </si>
  <si>
    <t>Goode Companies, Inc</t>
  </si>
  <si>
    <t>P555904</t>
  </si>
  <si>
    <t>Schley</t>
  </si>
  <si>
    <t>P555964</t>
  </si>
  <si>
    <t>B50006305</t>
  </si>
  <si>
    <t>PIPE REPAIR CLAMPS</t>
  </si>
  <si>
    <t>P555939</t>
  </si>
  <si>
    <t>OEM Parts and Repairs on Mack and Hino Heavy Duty Trucks in the City's Fleet</t>
  </si>
  <si>
    <t>P542773</t>
  </si>
  <si>
    <t>P554137</t>
  </si>
  <si>
    <t>P555561</t>
  </si>
  <si>
    <t>P556108</t>
  </si>
  <si>
    <t>B50006263</t>
  </si>
  <si>
    <t>Provide and Deliver Liquid Propane</t>
  </si>
  <si>
    <t>Poist Gas Company</t>
  </si>
  <si>
    <t>13/31/22</t>
  </si>
  <si>
    <t>P546557</t>
  </si>
  <si>
    <t>Storm Drain Inlet cleaning Services</t>
  </si>
  <si>
    <t>Mobile Dredging &amp; Video Pipe, INC.</t>
  </si>
  <si>
    <t>P551932</t>
  </si>
  <si>
    <t>Republic Parking System, Inc.</t>
  </si>
  <si>
    <t>Parking Meter Coin Collection Services</t>
  </si>
  <si>
    <t>P556178</t>
  </si>
  <si>
    <t>BackRiver Excelsior Blower Inc Master</t>
  </si>
  <si>
    <t>P556100</t>
  </si>
  <si>
    <t>B50006298</t>
  </si>
  <si>
    <t>Snow Removal for Police Districts and City Buildings</t>
  </si>
  <si>
    <t>P556101</t>
  </si>
  <si>
    <t>C&amp;W CONSTRUCTION COMPANY</t>
  </si>
  <si>
    <t>P556099</t>
  </si>
  <si>
    <t>Heavy Equipment Cooperative - John Deere</t>
  </si>
  <si>
    <t>P553200</t>
  </si>
  <si>
    <t>B50006130</t>
  </si>
  <si>
    <t>P553174</t>
  </si>
  <si>
    <t>Analytical Services, Inc.</t>
  </si>
  <si>
    <t>P553452</t>
  </si>
  <si>
    <t>B50006122</t>
  </si>
  <si>
    <t>Ford Pursuit Utility Vehicles - Hybrid and Non-Hybrid</t>
  </si>
  <si>
    <t>Hertrich Fleet Services</t>
  </si>
  <si>
    <t>P556219</t>
  </si>
  <si>
    <t>B50006308</t>
  </si>
  <si>
    <t>Paper - various cuts, sizes, types, weights and colors</t>
  </si>
  <si>
    <t>B.W. Wilson Paper Company, Inc.</t>
  </si>
  <si>
    <t>P556241</t>
  </si>
  <si>
    <t>GPS Trackers</t>
  </si>
  <si>
    <t>Coverttrack</t>
  </si>
  <si>
    <t>P527034</t>
  </si>
  <si>
    <t>YouthWorks System Software and Hosting Agreement</t>
  </si>
  <si>
    <t>P540598</t>
  </si>
  <si>
    <t>B50005060</t>
  </si>
  <si>
    <t>Supply and Delivery of Medical Grade Oxygen</t>
  </si>
  <si>
    <t>P556217</t>
  </si>
  <si>
    <t>Coop Contract Automobile Specialty Tools</t>
  </si>
  <si>
    <t>Snap-on Industrial Division of IDSC Holdings</t>
  </si>
  <si>
    <t>P556131</t>
  </si>
  <si>
    <t>Helicopters</t>
  </si>
  <si>
    <t>Davenport Aviation</t>
  </si>
  <si>
    <t>P556152</t>
  </si>
  <si>
    <t>ESRI Geographic Information System (GIS) Products Master Purchase Agreement</t>
  </si>
  <si>
    <t>P552218</t>
  </si>
  <si>
    <t>B50005952</t>
  </si>
  <si>
    <t>OEM Parts and Service for UD Cab &amp; Chassis Trucks</t>
  </si>
  <si>
    <t>3x 1yr</t>
  </si>
  <si>
    <t>P556300</t>
  </si>
  <si>
    <t>B50006160</t>
  </si>
  <si>
    <t>Repairs &amp; Maintenance Services-HVAC Units &amp; Commercial Equipment</t>
  </si>
  <si>
    <t>B50006161</t>
  </si>
  <si>
    <t>P556369</t>
  </si>
  <si>
    <t>EDCIV Detector Check Meters, Valves and Bypass Kits</t>
  </si>
  <si>
    <t>P556357</t>
  </si>
  <si>
    <t>B50006375</t>
  </si>
  <si>
    <t>Polymeric Flocculant for GBT for the Back River Waste Water Treatment Plant</t>
  </si>
  <si>
    <t>Polydyne Inc.</t>
  </si>
  <si>
    <t>P556339</t>
  </si>
  <si>
    <t>B50006090</t>
  </si>
  <si>
    <t>Septic Tank Pumping Services at 6100 Quarantine Road</t>
  </si>
  <si>
    <t>The Julian Companies</t>
  </si>
  <si>
    <t>P556418</t>
  </si>
  <si>
    <t>B50006386</t>
  </si>
  <si>
    <t>Quad guards/barriers</t>
  </si>
  <si>
    <t>Nasatka Barrier, Inc. dba Nasatka Security</t>
  </si>
  <si>
    <t>P556412</t>
  </si>
  <si>
    <t>B50006394</t>
  </si>
  <si>
    <t>Periodic Maintenance on Operable Walls 194,145.00</t>
  </si>
  <si>
    <t>National Airwall Systems</t>
  </si>
  <si>
    <t>P556308</t>
  </si>
  <si>
    <t>B50006360</t>
  </si>
  <si>
    <t>Hydrogen Peroxide Solution 50%</t>
  </si>
  <si>
    <t>Brenntag Northeast LLC</t>
  </si>
  <si>
    <t>P554160</t>
  </si>
  <si>
    <t>Fixed and Mobile LPR Maintenance</t>
  </si>
  <si>
    <t>Selex ES Inc. D/B/A Elsag North America</t>
  </si>
  <si>
    <t>P556371</t>
  </si>
  <si>
    <t>ITT Gould and ITT Allis Chalmers pumps and parts - Geiger</t>
  </si>
  <si>
    <t>Geiger Pump &amp; Equipment Company</t>
  </si>
  <si>
    <t>P556310</t>
  </si>
  <si>
    <t>GENERAL TRAFFIC EQUIPMENT: Pedestrian Traffic Signal Assemblies.</t>
  </si>
  <si>
    <t>General Traffic Equipment Corp.</t>
  </si>
  <si>
    <t>P556429</t>
  </si>
  <si>
    <t>B500006147</t>
  </si>
  <si>
    <t>Lead Risk Assessment Services</t>
  </si>
  <si>
    <t>Arc Environmental, Inc.</t>
  </si>
  <si>
    <t>P541077</t>
  </si>
  <si>
    <t>B50005112</t>
  </si>
  <si>
    <t>Senior Emergency Monitoring System</t>
  </si>
  <si>
    <t>ADT LLC</t>
  </si>
  <si>
    <t>6/31/22</t>
  </si>
  <si>
    <t>P556595</t>
  </si>
  <si>
    <t>B50006318</t>
  </si>
  <si>
    <t>Glass beads</t>
  </si>
  <si>
    <t>Potters industries, Inc.</t>
  </si>
  <si>
    <t>P553523</t>
  </si>
  <si>
    <t>B50006134</t>
  </si>
  <si>
    <t>P547222</t>
  </si>
  <si>
    <t>B50005677</t>
  </si>
  <si>
    <t>Polymer for Sludge Dewatering</t>
  </si>
  <si>
    <t>P556755</t>
  </si>
  <si>
    <t>Adashi Annual Renewal costs 5/1/21-5/1/22</t>
  </si>
  <si>
    <t>Adashi Systems, LLC</t>
  </si>
  <si>
    <t>P550912</t>
  </si>
  <si>
    <t>PM and Repair Contract - Stanley Doors</t>
  </si>
  <si>
    <t>Stanley Access Technologies</t>
  </si>
  <si>
    <t>P556477</t>
  </si>
  <si>
    <t>Altec Equipment</t>
  </si>
  <si>
    <t>8 x 1yr</t>
  </si>
  <si>
    <t>P556464</t>
  </si>
  <si>
    <t>Ashburton New Contract For Supplies</t>
  </si>
  <si>
    <t>IDEXX Distribuition, Inc</t>
  </si>
  <si>
    <t>P556674</t>
  </si>
  <si>
    <t>Backriver DeZurik Pumps Master Blanket</t>
  </si>
  <si>
    <t>FREEMIRE &amp; ASSOCIATES, INC.</t>
  </si>
  <si>
    <t>P556507</t>
  </si>
  <si>
    <t>Cooperative Contract with Scranton Manufacturing Company/New Way Trucks</t>
  </si>
  <si>
    <t>P556467</t>
  </si>
  <si>
    <t>Load Packer Chassis - Cooperative Contract 060920-NAF</t>
  </si>
  <si>
    <t>Dovell and Williams LLC</t>
  </si>
  <si>
    <t>P556557</t>
  </si>
  <si>
    <t>O.E.M. Parts and Service for Gradall &amp; Wirtgen Cold Milling Machine</t>
  </si>
  <si>
    <t>P556632</t>
  </si>
  <si>
    <t>B50006415</t>
  </si>
  <si>
    <t>P556639</t>
  </si>
  <si>
    <t>B50006345</t>
  </si>
  <si>
    <t>Maintenance, Repair and Parts for Fountains and Irrigations Systems</t>
  </si>
  <si>
    <t>FOUNTAIN CRAFT MFG.</t>
  </si>
  <si>
    <t>P556668</t>
  </si>
  <si>
    <t>B50006329</t>
  </si>
  <si>
    <t>Large Water Meter Testing, Repairs &amp; Replacement Services</t>
  </si>
  <si>
    <t>M.E. SimpsonCo., Inc.</t>
  </si>
  <si>
    <t>P556823</t>
  </si>
  <si>
    <t>B50006136</t>
  </si>
  <si>
    <t>Fencing Installation, Maintenance, and Repair</t>
  </si>
  <si>
    <t>P556722</t>
  </si>
  <si>
    <t>Back River STX Chemical Sole Source</t>
  </si>
  <si>
    <t>11/1/3/21</t>
  </si>
  <si>
    <t>P556689</t>
  </si>
  <si>
    <t>Office Supplies, Related Product and Services</t>
  </si>
  <si>
    <t>Rudolph's Office &amp; Computer Supply Inc.</t>
  </si>
  <si>
    <t>P556685</t>
  </si>
  <si>
    <t>BOE</t>
  </si>
  <si>
    <t>McAfee Elections Services</t>
  </si>
  <si>
    <t>McAfee Election Services, Inc.</t>
  </si>
  <si>
    <t>P556993</t>
  </si>
  <si>
    <t>B50006441</t>
  </si>
  <si>
    <t>Police Riffle Ammunitions</t>
  </si>
  <si>
    <t>The Gun Shop</t>
  </si>
  <si>
    <t>P557057</t>
  </si>
  <si>
    <t>B50006445</t>
  </si>
  <si>
    <t>SWAT Tactical Vests</t>
  </si>
  <si>
    <t>Tomahawk Strategic Solutions LLC</t>
  </si>
  <si>
    <t>P534410</t>
  </si>
  <si>
    <t>MJ Management Services, LLC</t>
  </si>
  <si>
    <t>Fallin</t>
  </si>
  <si>
    <t>P554031</t>
  </si>
  <si>
    <t>Cellebrite Ultimate Software</t>
  </si>
  <si>
    <t>Cellebrite USA</t>
  </si>
  <si>
    <t>P547709</t>
  </si>
  <si>
    <t>B50005591</t>
  </si>
  <si>
    <t>Light Emitting Diodes (LED) Fixtures and Parts</t>
  </si>
  <si>
    <t>C.N.R. LIGHTING SUPPLY CO.</t>
  </si>
  <si>
    <t>1 x1yr</t>
  </si>
  <si>
    <t>P556904</t>
  </si>
  <si>
    <t>B50006426</t>
  </si>
  <si>
    <t>Supply and Delivery of Traffic Signal Cables</t>
  </si>
  <si>
    <t>Prospectus Enterprises Inc.</t>
  </si>
  <si>
    <t>P551242</t>
  </si>
  <si>
    <t>OEM Parts for Nova Buses</t>
  </si>
  <si>
    <t>NOVA BUS, A Division of Prevost Car (US) Inc.</t>
  </si>
  <si>
    <t>P556877</t>
  </si>
  <si>
    <t>Training Manikins</t>
  </si>
  <si>
    <t>Laerdal Medical Corporation</t>
  </si>
  <si>
    <t>P549382</t>
  </si>
  <si>
    <t>Microsoft Enterprise Agreement</t>
  </si>
  <si>
    <t>P554164</t>
  </si>
  <si>
    <t>B50006178</t>
  </si>
  <si>
    <t>Relocation Services for SAO Clients</t>
  </si>
  <si>
    <t>R&amp; A Movers Inc.</t>
  </si>
  <si>
    <t>P557450</t>
  </si>
  <si>
    <t>B50006097</t>
  </si>
  <si>
    <t>Asbestos Abatement Services</t>
  </si>
  <si>
    <t>P537114/ SCON-001416</t>
  </si>
  <si>
    <t>Various</t>
  </si>
  <si>
    <t>Repair and Maintenance Services for Electrical Motors up to 300 H.P.</t>
  </si>
  <si>
    <t>T.E.A.M. Service Corporation of New York</t>
  </si>
  <si>
    <t>HomeServ USA Corporation</t>
  </si>
  <si>
    <t xml:space="preserve">Residential Water Sewer Service Line Protection Program </t>
  </si>
  <si>
    <t>Michelle</t>
  </si>
  <si>
    <t xml:space="preserve">Provide Inspections, Service and Repairs for Fire Extinguishers </t>
  </si>
  <si>
    <t>Multcorp Fire Protection Services, LLC</t>
  </si>
  <si>
    <t>R830929</t>
  </si>
  <si>
    <t>Rocket Software Passport</t>
  </si>
  <si>
    <t>Rocket Software, Inc.</t>
  </si>
  <si>
    <t>BPD</t>
  </si>
  <si>
    <t>MK</t>
  </si>
  <si>
    <t>RQ-006125</t>
  </si>
  <si>
    <t>Butterfly IQ+Personal Ultrasound Systems</t>
  </si>
  <si>
    <t>Butterfly Operations, Inc.</t>
  </si>
  <si>
    <t>BFD</t>
  </si>
  <si>
    <t>RQ-003903</t>
  </si>
  <si>
    <t>Acme Auto Leasing LLC/All Car Leasing, Inc. d/b/a Nextcar/Enterprise RAC Company of Baltimore LLC</t>
  </si>
  <si>
    <t>P536013, P536012, P536011</t>
  </si>
  <si>
    <t>RQ-004558</t>
  </si>
  <si>
    <t>AV Software Upgrade System</t>
  </si>
  <si>
    <t>Corbett Technology Solutions, Inc</t>
  </si>
  <si>
    <t xml:space="preserve"> Fire Helmets and Repair Parts </t>
  </si>
  <si>
    <t>Witmer Public Safety Group, Inc</t>
  </si>
  <si>
    <t>City of Baltimore and HABC Disparity Study</t>
  </si>
  <si>
    <t>MGT Consulting Group</t>
  </si>
  <si>
    <t>LAW/LAWHQ</t>
  </si>
  <si>
    <t xml:space="preserve"> Providing Temporary Accounting Personnel Services </t>
  </si>
  <si>
    <t>1st Choice Staffing, LLC</t>
  </si>
  <si>
    <t>SCON-001374</t>
  </si>
  <si>
    <t>City-Wide</t>
  </si>
  <si>
    <t>Padission, LLC</t>
  </si>
  <si>
    <t>RFQ-000123</t>
  </si>
  <si>
    <t>RQ-005519</t>
  </si>
  <si>
    <t>Specialized software to the Housing Authority.</t>
  </si>
  <si>
    <t>Montebello Lab Giardia &amp; Cryptosparoridium Compliance Testing</t>
  </si>
  <si>
    <t xml:space="preserve"> Needles for Needle Exchange </t>
  </si>
  <si>
    <t>Dave’s Purchase Project</t>
  </si>
  <si>
    <t>Health Dept.</t>
  </si>
  <si>
    <t>P546209</t>
  </si>
  <si>
    <t>Legistar Matrix Disaster Recovery System  Support and Maintenance</t>
  </si>
  <si>
    <t>Granicus, Inc.</t>
  </si>
  <si>
    <t>13/31/23</t>
  </si>
  <si>
    <t>Yes, amount unknown</t>
  </si>
  <si>
    <t>P007909 /SCON-001343</t>
  </si>
  <si>
    <t>Crum </t>
  </si>
  <si>
    <t xml:space="preserve">Hydrofluorosilicic Acid for Water Treatment </t>
  </si>
  <si>
    <t xml:space="preserve">Pencco, Inc. </t>
  </si>
  <si>
    <t>Mayor and City Council of Baltimore</t>
  </si>
  <si>
    <t>2 x 1yr`</t>
  </si>
  <si>
    <t>Kemira Water Solutions, Inc</t>
  </si>
  <si>
    <t>Ferric Chloride for Wastewater</t>
  </si>
  <si>
    <t xml:space="preserve"> 06000 </t>
  </si>
  <si>
    <t xml:space="preserve">SkillSoft Licenses Agreement </t>
  </si>
  <si>
    <t xml:space="preserve">SkillSoft Corporation </t>
  </si>
  <si>
    <t>DHR</t>
  </si>
  <si>
    <t>P549513/SCON-001622</t>
  </si>
  <si>
    <t>R869189</t>
  </si>
  <si>
    <t>IPC Technologies, Inc.</t>
  </si>
  <si>
    <t>Meineke Car Care Patapsco/Beltway Kenwood, LLC</t>
  </si>
  <si>
    <t>SCON-002348</t>
  </si>
  <si>
    <t>Adams</t>
  </si>
  <si>
    <t xml:space="preserve">B50005744 </t>
  </si>
  <si>
    <t>Gambrills Equipment Company, Inc. /Turf Equipment and Supply Company, Inc.</t>
  </si>
  <si>
    <t>SCONs-001557, 001558, &amp; 001994</t>
  </si>
  <si>
    <t>DGS - Fleet</t>
  </si>
  <si>
    <t>North East Technical Sales, Inc</t>
  </si>
  <si>
    <t>DWP</t>
  </si>
  <si>
    <t>SCON-001531/P547058</t>
  </si>
  <si>
    <t>Self Contained Breathing Apparatus</t>
  </si>
  <si>
    <t xml:space="preserve">Draeger Safety, Inc </t>
  </si>
  <si>
    <t>RQ-006192</t>
  </si>
  <si>
    <t xml:space="preserve">B50004360 </t>
  </si>
  <si>
    <t>Management Services for the Eating Together in Baltimore Program</t>
  </si>
  <si>
    <t>Health</t>
  </si>
  <si>
    <t xml:space="preserve">Providing Temporary Medical Personnel Services </t>
  </si>
  <si>
    <t>Excel Staffing and Personnel Services, Inc.</t>
  </si>
  <si>
    <t>SCON-002271</t>
  </si>
  <si>
    <t>12,400.000.00</t>
  </si>
  <si>
    <t>Provide Concrete Apron Repair Services</t>
  </si>
  <si>
    <t>A-1 Contractors, LLC</t>
  </si>
  <si>
    <t>RQ-000151</t>
  </si>
  <si>
    <t>RIT BAG</t>
  </si>
  <si>
    <t>Draeger Safety, Inc</t>
  </si>
  <si>
    <t>RQ-005154</t>
  </si>
  <si>
    <t>CoStar Real Estate Software</t>
  </si>
  <si>
    <t>CoStar Group. Inc.,</t>
  </si>
  <si>
    <t>P550914</t>
  </si>
  <si>
    <t>C. N. Robinson Lighting Supply Company d/b/a C.N.R. Lighting Supply Company</t>
  </si>
  <si>
    <t>SCON-001549</t>
  </si>
  <si>
    <t>Chloroflurocarbon (CFC) Removal</t>
  </si>
  <si>
    <t>Maryland Environmental Service</t>
  </si>
  <si>
    <t>Procurement</t>
  </si>
  <si>
    <t>P548496</t>
  </si>
  <si>
    <t>SCON- 001935</t>
  </si>
  <si>
    <t>Heavy Construction Equipment with Related Attachments and Supplies</t>
  </si>
  <si>
    <t>JESCO, Inc.</t>
  </si>
  <si>
    <t xml:space="preserve">RFQ-004542 </t>
  </si>
  <si>
    <t>Industrial Bearings and Seals</t>
  </si>
  <si>
    <t>Bearing Distributors Inc./Motion Industries</t>
  </si>
  <si>
    <t>B50006842</t>
  </si>
  <si>
    <t>King</t>
  </si>
  <si>
    <t xml:space="preserve"> 08000</t>
  </si>
  <si>
    <t>Patriot Fire, LLC,</t>
  </si>
  <si>
    <t xml:space="preserve">O.E.M. Parts &amp; Service for Fire Apparatus </t>
  </si>
  <si>
    <t>RQ-008705</t>
  </si>
  <si>
    <t xml:space="preserve">Repair and Maintenance Services for Electrical Motors above 300 H.P. </t>
  </si>
  <si>
    <t>SCON-001420/ P537387</t>
  </si>
  <si>
    <t>City -Wide</t>
  </si>
  <si>
    <t>Mansfield Oil Company of Gainesville, Inc</t>
  </si>
  <si>
    <t>Transportation</t>
  </si>
  <si>
    <t>SCON-001863</t>
  </si>
  <si>
    <t>RFQ-000121</t>
  </si>
  <si>
    <t>Al Packer’s White Marsh Ford, LLC</t>
  </si>
  <si>
    <t>Service, Maintenance and
Warranty Repairs for Ford Vehicles t</t>
  </si>
  <si>
    <t>B50006662</t>
  </si>
  <si>
    <t>The Middleton &amp; Meads Company</t>
  </si>
  <si>
    <t xml:space="preserve">Replacement and Repair of Suspension and Springs for Vehicles </t>
  </si>
  <si>
    <t>R896288</t>
  </si>
  <si>
    <t xml:space="preserve">EMS Billing and Collection Fee Services with </t>
  </si>
  <si>
    <t xml:space="preserve">Digitech
Computer LLC </t>
  </si>
  <si>
    <t>RQ-001600</t>
  </si>
  <si>
    <t xml:space="preserve">Bentley SELECT Program Agreement </t>
  </si>
  <si>
    <t>P548556 / SCON-001581</t>
  </si>
  <si>
    <t>RFQ-000140</t>
  </si>
  <si>
    <t xml:space="preserve">Lock Smith
Services </t>
  </si>
  <si>
    <t>Easter’s Lock &amp; Security Solutions Inc</t>
  </si>
  <si>
    <t>RQ-004055</t>
  </si>
  <si>
    <t xml:space="preserve">Testing Services </t>
  </si>
  <si>
    <t>Johnsons Control Inc.,</t>
  </si>
  <si>
    <t>RFQ-000141</t>
  </si>
  <si>
    <t>RFQ-005600</t>
  </si>
  <si>
    <t>Enterprise Resource Planning (ERP) Project</t>
  </si>
  <si>
    <t>Accenture, LLP</t>
  </si>
  <si>
    <t>P548265, P551607, P552038</t>
  </si>
  <si>
    <t>201523139</t>
  </si>
  <si>
    <t xml:space="preserve">Finance, DHR, BCIT     </t>
  </si>
  <si>
    <t>RQ-004650</t>
  </si>
  <si>
    <t xml:space="preserve">Athena Winter
Shelter Staffing Agreement </t>
  </si>
  <si>
    <t>Athena Consulting LLC,</t>
  </si>
  <si>
    <t>Harting Associates, Inc.</t>
  </si>
  <si>
    <t>EAP Software and Services Agreement</t>
  </si>
  <si>
    <t>DHS</t>
  </si>
  <si>
    <t>RQ-000688</t>
  </si>
  <si>
    <t xml:space="preserve">Helicopter Parts &amp; Service </t>
  </si>
  <si>
    <t>Bolu</t>
  </si>
  <si>
    <t>SCON-001648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</si>
</sst>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  <numFmt numFmtId="166" formatCode="mm/dd/yyyy;@"/>
    <numFmt numFmtId="167" formatCode="&quot;$&quot;#,##0"/>
    <numFmt numFmtId="168" formatCode="_(* #,##0_);_(* \(#,##0\);_(* &quot;-&quot;??_);_(@_)"/>
    <numFmt numFmtId="169" formatCode="&quot;$&quot;#,##0.00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63"/>
      <name val="Arial"/>
      <family val="2"/>
    </font>
    <font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Arial"/>
      <family val="2"/>
    </font>
    <font>
      <sz val="16"/>
      <color theme="0"/>
      <name val="Arial"/>
      <family val="2"/>
    </font>
    <font>
      <sz val="16"/>
      <name val="Arial"/>
      <family val="2"/>
    </font>
    <font>
      <sz val="14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2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8" borderId="0" applyNumberFormat="0" applyBorder="0" applyAlignment="0" applyProtection="0"/>
    <xf numFmtId="0" fontId="38" fillId="9" borderId="0" applyNumberFormat="0" applyBorder="0" applyAlignment="0" applyProtection="0"/>
    <xf numFmtId="0" fontId="39" fillId="10" borderId="0" applyNumberFormat="0" applyBorder="0" applyAlignment="0" applyProtection="0"/>
    <xf numFmtId="0" fontId="40" fillId="11" borderId="4" applyNumberFormat="0" applyAlignment="0" applyProtection="0"/>
    <xf numFmtId="0" fontId="41" fillId="12" borderId="5" applyNumberFormat="0" applyAlignment="0" applyProtection="0"/>
    <xf numFmtId="0" fontId="42" fillId="12" borderId="4" applyNumberFormat="0" applyAlignment="0" applyProtection="0"/>
    <xf numFmtId="0" fontId="43" fillId="0" borderId="6" applyNumberFormat="0" applyFill="0" applyAlignment="0" applyProtection="0"/>
    <xf numFmtId="0" fontId="44" fillId="13" borderId="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48" fillId="38" borderId="0" applyNumberFormat="0" applyBorder="0" applyAlignment="0" applyProtection="0"/>
    <xf numFmtId="0" fontId="10" fillId="0" borderId="0"/>
    <xf numFmtId="0" fontId="10" fillId="14" borderId="8" applyNumberFormat="0" applyFont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14" borderId="8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8" fillId="14" borderId="8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0" borderId="0"/>
    <xf numFmtId="0" fontId="7" fillId="0" borderId="0"/>
    <xf numFmtId="0" fontId="7" fillId="14" borderId="8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6" fillId="14" borderId="8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5" fillId="14" borderId="8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14" borderId="8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3" fillId="14" borderId="8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14" borderId="8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14" borderId="8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</cellStyleXfs>
  <cellXfs count="329">
    <xf numFmtId="0" fontId="0" fillId="0" borderId="0" xfId="0"/>
    <xf numFmtId="9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19" fillId="0" borderId="0" xfId="0" applyNumberFormat="1" applyFont="1" applyAlignment="1">
      <alignment horizontal="center" vertical="center" wrapText="1"/>
    </xf>
    <xf numFmtId="43" fontId="0" fillId="0" borderId="0" xfId="0" applyNumberFormat="1"/>
    <xf numFmtId="49" fontId="19" fillId="0" borderId="0" xfId="0" applyNumberFormat="1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 wrapText="1"/>
    </xf>
    <xf numFmtId="165" fontId="19" fillId="0" borderId="0" xfId="0" applyNumberFormat="1" applyFont="1" applyAlignment="1">
      <alignment horizontal="left" vertical="center" wrapText="1"/>
    </xf>
    <xf numFmtId="44" fontId="19" fillId="0" borderId="0" xfId="2" applyFont="1" applyFill="1" applyAlignment="1">
      <alignment vertical="center" wrapText="1"/>
    </xf>
    <xf numFmtId="165" fontId="19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right" vertical="center" wrapText="1"/>
    </xf>
    <xf numFmtId="9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vertical="center" wrapText="1"/>
    </xf>
    <xf numFmtId="165" fontId="19" fillId="0" borderId="0" xfId="0" applyNumberFormat="1" applyFont="1" applyAlignment="1" applyProtection="1">
      <alignment horizontal="center" vertical="center" wrapText="1"/>
      <protection locked="0"/>
    </xf>
    <xf numFmtId="49" fontId="19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 applyAlignment="1" applyProtection="1">
      <alignment horizontal="left" vertical="center" wrapText="1"/>
      <protection locked="0"/>
    </xf>
    <xf numFmtId="165" fontId="19" fillId="0" borderId="0" xfId="0" applyNumberFormat="1" applyFont="1" applyAlignment="1" applyProtection="1">
      <alignment vertical="center" wrapText="1"/>
      <protection locked="0"/>
    </xf>
    <xf numFmtId="44" fontId="19" fillId="0" borderId="0" xfId="2" applyFont="1" applyFill="1" applyBorder="1" applyAlignment="1" applyProtection="1">
      <alignment vertical="center" wrapText="1"/>
      <protection locked="0"/>
    </xf>
    <xf numFmtId="9" fontId="19" fillId="0" borderId="0" xfId="0" applyNumberFormat="1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>
      <alignment horizontal="center" vertical="center" wrapText="1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65" fontId="19" fillId="0" borderId="0" xfId="0" applyNumberFormat="1" applyFont="1" applyAlignment="1" applyProtection="1">
      <alignment horizontal="left" vertical="center" wrapText="1"/>
      <protection locked="0"/>
    </xf>
    <xf numFmtId="9" fontId="19" fillId="0" borderId="0" xfId="0" applyNumberFormat="1" applyFont="1" applyAlignment="1" applyProtection="1">
      <alignment horizontal="right" vertical="center" wrapText="1"/>
      <protection locked="0"/>
    </xf>
    <xf numFmtId="14" fontId="0" fillId="0" borderId="0" xfId="0" applyNumberFormat="1" applyAlignment="1">
      <alignment vertical="center" wrapText="1"/>
    </xf>
    <xf numFmtId="14" fontId="19" fillId="0" borderId="0" xfId="0" applyNumberFormat="1" applyFont="1" applyAlignment="1">
      <alignment horizontal="right" vertical="center" wrapText="1"/>
    </xf>
    <xf numFmtId="14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9" fontId="19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14" fontId="13" fillId="0" borderId="0" xfId="0" applyNumberFormat="1" applyFont="1" applyAlignment="1">
      <alignment vertical="center" wrapText="1"/>
    </xf>
    <xf numFmtId="165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5" fontId="21" fillId="0" borderId="0" xfId="0" applyNumberFormat="1" applyFont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165" fontId="21" fillId="0" borderId="0" xfId="0" applyNumberFormat="1" applyFont="1" applyAlignment="1" applyProtection="1">
      <alignment vertical="center" wrapText="1"/>
      <protection locked="0"/>
    </xf>
    <xf numFmtId="44" fontId="21" fillId="0" borderId="0" xfId="2" applyFont="1" applyFill="1" applyBorder="1" applyAlignment="1" applyProtection="1">
      <alignment vertical="center" wrapText="1"/>
      <protection locked="0"/>
    </xf>
    <xf numFmtId="165" fontId="21" fillId="0" borderId="0" xfId="0" applyNumberFormat="1" applyFont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right" vertical="center" wrapText="1"/>
    </xf>
    <xf numFmtId="9" fontId="21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right" vertical="center" wrapText="1"/>
      <protection locked="0"/>
    </xf>
    <xf numFmtId="0" fontId="19" fillId="2" borderId="0" xfId="0" applyFont="1" applyFill="1" applyAlignment="1">
      <alignment horizontal="left" vertical="center" wrapText="1"/>
    </xf>
    <xf numFmtId="165" fontId="19" fillId="2" borderId="0" xfId="0" applyNumberFormat="1" applyFont="1" applyFill="1" applyAlignment="1">
      <alignment horizontal="center" vertical="center" wrapText="1"/>
    </xf>
    <xf numFmtId="49" fontId="19" fillId="2" borderId="0" xfId="0" applyNumberFormat="1" applyFont="1" applyFill="1" applyAlignment="1">
      <alignment horizontal="center" vertical="center" wrapText="1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right" vertical="center" wrapText="1"/>
      <protection locked="0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165" fontId="21" fillId="0" borderId="0" xfId="0" applyNumberFormat="1" applyFont="1" applyAlignment="1">
      <alignment horizontal="left" vertical="center" wrapText="1"/>
    </xf>
    <xf numFmtId="44" fontId="21" fillId="0" borderId="0" xfId="2" applyFont="1" applyFill="1" applyAlignment="1">
      <alignment vertical="center" wrapText="1"/>
    </xf>
    <xf numFmtId="165" fontId="21" fillId="0" borderId="0" xfId="0" applyNumberFormat="1" applyFont="1" applyAlignment="1">
      <alignment horizontal="right" vertical="center" wrapText="1"/>
    </xf>
    <xf numFmtId="9" fontId="21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wrapText="1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65" fontId="21" fillId="0" borderId="0" xfId="0" applyNumberFormat="1" applyFont="1" applyAlignment="1">
      <alignment vertical="center" wrapText="1"/>
    </xf>
    <xf numFmtId="165" fontId="21" fillId="0" borderId="0" xfId="0" applyNumberFormat="1" applyFont="1" applyAlignment="1" applyProtection="1">
      <alignment horizontal="left" vertical="center" wrapText="1"/>
      <protection locked="0"/>
    </xf>
    <xf numFmtId="9" fontId="21" fillId="0" borderId="0" xfId="0" applyNumberFormat="1" applyFont="1" applyAlignment="1" applyProtection="1">
      <alignment horizontal="right" vertical="center" wrapText="1"/>
      <protection locked="0"/>
    </xf>
    <xf numFmtId="14" fontId="22" fillId="0" borderId="0" xfId="0" applyNumberFormat="1" applyFont="1" applyAlignment="1" applyProtection="1">
      <alignment vertical="center" wrapText="1"/>
      <protection locked="0"/>
    </xf>
    <xf numFmtId="0" fontId="22" fillId="0" borderId="0" xfId="0" applyFont="1" applyAlignment="1">
      <alignment horizontal="left" vertical="center" wrapText="1"/>
    </xf>
    <xf numFmtId="14" fontId="22" fillId="0" borderId="0" xfId="0" applyNumberFormat="1" applyFont="1" applyAlignment="1">
      <alignment vertical="center" wrapText="1"/>
    </xf>
    <xf numFmtId="44" fontId="21" fillId="0" borderId="0" xfId="2" applyFont="1" applyAlignment="1">
      <alignment vertical="center" wrapText="1"/>
    </xf>
    <xf numFmtId="14" fontId="21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14" fontId="21" fillId="0" borderId="0" xfId="0" applyNumberFormat="1" applyFont="1" applyAlignment="1">
      <alignment horizontal="right" vertical="center" wrapText="1"/>
    </xf>
    <xf numFmtId="14" fontId="21" fillId="0" borderId="0" xfId="0" applyNumberFormat="1" applyFont="1" applyAlignment="1">
      <alignment horizontal="center" vertical="center" wrapText="1"/>
    </xf>
    <xf numFmtId="14" fontId="22" fillId="0" borderId="0" xfId="0" applyNumberFormat="1" applyFont="1" applyAlignment="1">
      <alignment horizontal="right" vertical="center" wrapText="1"/>
    </xf>
    <xf numFmtId="9" fontId="21" fillId="0" borderId="0" xfId="0" applyNumberFormat="1" applyFont="1" applyAlignment="1">
      <alignment vertical="center" wrapText="1"/>
    </xf>
    <xf numFmtId="44" fontId="21" fillId="0" borderId="0" xfId="2" applyFont="1" applyFill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165" fontId="24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 wrapText="1"/>
      <protection locked="0"/>
    </xf>
    <xf numFmtId="165" fontId="24" fillId="0" borderId="0" xfId="0" applyNumberFormat="1" applyFont="1" applyAlignment="1">
      <alignment horizontal="left" vertical="center" wrapText="1"/>
    </xf>
    <xf numFmtId="44" fontId="24" fillId="0" borderId="0" xfId="2" applyFont="1" applyFill="1" applyAlignment="1">
      <alignment vertical="center" wrapText="1"/>
    </xf>
    <xf numFmtId="165" fontId="24" fillId="0" borderId="0" xfId="0" applyNumberFormat="1" applyFont="1" applyAlignment="1">
      <alignment horizontal="right" vertical="center" wrapText="1"/>
    </xf>
    <xf numFmtId="165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 wrapText="1"/>
    </xf>
    <xf numFmtId="9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wrapText="1"/>
    </xf>
    <xf numFmtId="165" fontId="26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165" fontId="24" fillId="0" borderId="0" xfId="0" applyNumberFormat="1" applyFont="1" applyAlignment="1">
      <alignment vertical="center" wrapText="1"/>
    </xf>
    <xf numFmtId="165" fontId="24" fillId="0" borderId="0" xfId="0" applyNumberFormat="1" applyFont="1" applyAlignment="1" applyProtection="1">
      <alignment horizontal="right" vertical="center" wrapText="1"/>
      <protection locked="0"/>
    </xf>
    <xf numFmtId="9" fontId="24" fillId="0" borderId="0" xfId="0" applyNumberFormat="1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44" fontId="24" fillId="0" borderId="0" xfId="2" applyFont="1" applyFill="1" applyBorder="1" applyAlignment="1" applyProtection="1">
      <alignment vertical="center" wrapText="1"/>
      <protection locked="0"/>
    </xf>
    <xf numFmtId="14" fontId="24" fillId="0" borderId="0" xfId="0" applyNumberFormat="1" applyFont="1" applyAlignment="1">
      <alignment horizontal="right" vertical="center" wrapText="1"/>
    </xf>
    <xf numFmtId="14" fontId="21" fillId="0" borderId="0" xfId="0" applyNumberFormat="1" applyFont="1" applyAlignment="1">
      <alignment vertical="center" wrapText="1"/>
    </xf>
    <xf numFmtId="165" fontId="26" fillId="0" borderId="0" xfId="0" applyNumberFormat="1" applyFont="1" applyAlignment="1" applyProtection="1">
      <alignment horizontal="right" vertical="center" wrapText="1"/>
      <protection locked="0"/>
    </xf>
    <xf numFmtId="44" fontId="23" fillId="0" borderId="0" xfId="2" applyFont="1" applyFill="1" applyBorder="1" applyAlignment="1" applyProtection="1">
      <alignment vertical="center" wrapText="1"/>
      <protection locked="0"/>
    </xf>
    <xf numFmtId="165" fontId="19" fillId="2" borderId="0" xfId="0" applyNumberFormat="1" applyFont="1" applyFill="1" applyAlignment="1">
      <alignment horizontal="left" vertical="center" wrapText="1"/>
    </xf>
    <xf numFmtId="44" fontId="19" fillId="2" borderId="0" xfId="2" applyFont="1" applyFill="1" applyAlignment="1">
      <alignment vertical="center" wrapText="1"/>
    </xf>
    <xf numFmtId="165" fontId="19" fillId="2" borderId="0" xfId="0" applyNumberFormat="1" applyFont="1" applyFill="1" applyAlignment="1">
      <alignment horizontal="right" vertical="center" wrapText="1"/>
    </xf>
    <xf numFmtId="165" fontId="19" fillId="2" borderId="0" xfId="0" applyNumberFormat="1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right" vertical="center" wrapText="1"/>
    </xf>
    <xf numFmtId="9" fontId="19" fillId="2" borderId="0" xfId="0" applyNumberFormat="1" applyFont="1" applyFill="1" applyAlignment="1">
      <alignment horizontal="right" vertical="center" wrapText="1"/>
    </xf>
    <xf numFmtId="0" fontId="19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right" vertical="center" wrapText="1"/>
    </xf>
    <xf numFmtId="0" fontId="13" fillId="2" borderId="0" xfId="0" applyFont="1" applyFill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 applyProtection="1">
      <alignment vertical="center" wrapText="1"/>
      <protection locked="0"/>
    </xf>
    <xf numFmtId="0" fontId="21" fillId="2" borderId="0" xfId="0" applyFont="1" applyFill="1" applyAlignment="1">
      <alignment horizontal="left" vertical="center" wrapText="1"/>
    </xf>
    <xf numFmtId="165" fontId="21" fillId="2" borderId="0" xfId="0" applyNumberFormat="1" applyFont="1" applyFill="1" applyAlignment="1">
      <alignment horizontal="center" vertical="center" wrapText="1"/>
    </xf>
    <xf numFmtId="49" fontId="21" fillId="2" borderId="0" xfId="0" applyNumberFormat="1" applyFont="1" applyFill="1" applyAlignment="1">
      <alignment horizontal="center" vertical="center" wrapText="1"/>
    </xf>
    <xf numFmtId="165" fontId="21" fillId="2" borderId="0" xfId="0" applyNumberFormat="1" applyFont="1" applyFill="1" applyAlignment="1">
      <alignment vertical="center" wrapText="1"/>
    </xf>
    <xf numFmtId="44" fontId="21" fillId="2" borderId="0" xfId="2" applyFont="1" applyFill="1" applyAlignment="1">
      <alignment vertical="center" wrapText="1"/>
    </xf>
    <xf numFmtId="165" fontId="21" fillId="2" borderId="0" xfId="0" applyNumberFormat="1" applyFont="1" applyFill="1" applyAlignment="1">
      <alignment horizontal="right" vertical="center" wrapText="1"/>
    </xf>
    <xf numFmtId="0" fontId="21" fillId="2" borderId="0" xfId="0" applyFont="1" applyFill="1" applyAlignment="1">
      <alignment horizontal="right" vertical="center" wrapText="1"/>
    </xf>
    <xf numFmtId="9" fontId="21" fillId="2" borderId="0" xfId="0" applyNumberFormat="1" applyFont="1" applyFill="1" applyAlignment="1">
      <alignment horizontal="right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165" fontId="21" fillId="2" borderId="0" xfId="0" applyNumberFormat="1" applyFont="1" applyFill="1" applyAlignment="1">
      <alignment horizontal="left" vertical="center" wrapText="1"/>
    </xf>
    <xf numFmtId="165" fontId="21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>
      <alignment horizontal="right" vertical="center" wrapText="1"/>
    </xf>
    <xf numFmtId="0" fontId="22" fillId="2" borderId="0" xfId="0" applyFont="1" applyFill="1" applyAlignment="1" applyProtection="1">
      <alignment vertical="center" wrapText="1"/>
      <protection locked="0"/>
    </xf>
    <xf numFmtId="9" fontId="27" fillId="0" borderId="0" xfId="0" applyNumberFormat="1" applyFont="1" applyAlignment="1">
      <alignment horizontal="right" vertical="center" wrapText="1"/>
    </xf>
    <xf numFmtId="165" fontId="27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9" fontId="21" fillId="2" borderId="0" xfId="0" applyNumberFormat="1" applyFont="1" applyFill="1" applyAlignment="1">
      <alignment vertical="center" wrapText="1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14" fontId="21" fillId="2" borderId="0" xfId="0" applyNumberFormat="1" applyFont="1" applyFill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165" fontId="21" fillId="3" borderId="0" xfId="0" applyNumberFormat="1" applyFont="1" applyFill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165" fontId="21" fillId="3" borderId="0" xfId="0" applyNumberFormat="1" applyFont="1" applyFill="1" applyAlignment="1">
      <alignment vertical="center" wrapText="1"/>
    </xf>
    <xf numFmtId="44" fontId="21" fillId="3" borderId="0" xfId="2" applyFont="1" applyFill="1" applyAlignment="1">
      <alignment vertical="center" wrapText="1"/>
    </xf>
    <xf numFmtId="165" fontId="21" fillId="3" borderId="0" xfId="0" applyNumberFormat="1" applyFont="1" applyFill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9" fontId="21" fillId="3" borderId="0" xfId="0" applyNumberFormat="1" applyFont="1" applyFill="1" applyAlignment="1">
      <alignment horizontal="right" vertical="center" wrapText="1"/>
    </xf>
    <xf numFmtId="0" fontId="21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right" vertical="center" wrapText="1"/>
    </xf>
    <xf numFmtId="0" fontId="22" fillId="3" borderId="0" xfId="0" applyFont="1" applyFill="1" applyAlignment="1" applyProtection="1">
      <alignment vertical="center" wrapText="1"/>
      <protection locked="0"/>
    </xf>
    <xf numFmtId="165" fontId="21" fillId="3" borderId="0" xfId="0" applyNumberFormat="1" applyFont="1" applyFill="1" applyAlignment="1">
      <alignment horizontal="left" vertical="center" wrapText="1"/>
    </xf>
    <xf numFmtId="165" fontId="21" fillId="3" borderId="0" xfId="0" applyNumberFormat="1" applyFont="1" applyFill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left" vertical="center" wrapText="1"/>
      <protection locked="0"/>
    </xf>
    <xf numFmtId="49" fontId="21" fillId="3" borderId="0" xfId="0" applyNumberFormat="1" applyFont="1" applyFill="1" applyAlignment="1" applyProtection="1">
      <alignment horizontal="center" vertical="center" wrapText="1"/>
      <protection locked="0"/>
    </xf>
    <xf numFmtId="165" fontId="21" fillId="3" borderId="0" xfId="0" applyNumberFormat="1" applyFont="1" applyFill="1" applyAlignment="1" applyProtection="1">
      <alignment horizontal="left" vertical="center" wrapText="1"/>
      <protection locked="0"/>
    </xf>
    <xf numFmtId="44" fontId="21" fillId="3" borderId="0" xfId="2" applyFont="1" applyFill="1" applyBorder="1" applyAlignment="1" applyProtection="1">
      <alignment vertical="center" wrapText="1"/>
      <protection locked="0"/>
    </xf>
    <xf numFmtId="165" fontId="21" fillId="3" borderId="0" xfId="0" applyNumberFormat="1" applyFont="1" applyFill="1" applyAlignment="1" applyProtection="1">
      <alignment horizontal="right" vertical="center" wrapText="1"/>
      <protection locked="0"/>
    </xf>
    <xf numFmtId="9" fontId="21" fillId="3" borderId="0" xfId="0" applyNumberFormat="1" applyFont="1" applyFill="1" applyAlignment="1" applyProtection="1">
      <alignment horizontal="right" vertical="center" wrapText="1"/>
      <protection locked="0"/>
    </xf>
    <xf numFmtId="14" fontId="22" fillId="3" borderId="0" xfId="0" applyNumberFormat="1" applyFont="1" applyFill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horizontal="right" vertical="center" wrapText="1"/>
      <protection locked="0"/>
    </xf>
    <xf numFmtId="0" fontId="22" fillId="3" borderId="0" xfId="0" applyFont="1" applyFill="1" applyAlignment="1">
      <alignment horizontal="center" vertical="center" wrapText="1"/>
    </xf>
    <xf numFmtId="165" fontId="21" fillId="3" borderId="0" xfId="0" applyNumberFormat="1" applyFont="1" applyFill="1" applyAlignment="1" applyProtection="1">
      <alignment vertical="center" wrapText="1"/>
      <protection locked="0"/>
    </xf>
    <xf numFmtId="9" fontId="21" fillId="3" borderId="0" xfId="0" applyNumberFormat="1" applyFont="1" applyFill="1" applyAlignment="1" applyProtection="1">
      <alignment vertical="center" wrapText="1"/>
      <protection locked="0"/>
    </xf>
    <xf numFmtId="14" fontId="21" fillId="3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/>
    <xf numFmtId="165" fontId="22" fillId="0" borderId="0" xfId="0" applyNumberFormat="1" applyFont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165" fontId="21" fillId="0" borderId="0" xfId="0" applyNumberFormat="1" applyFont="1"/>
    <xf numFmtId="165" fontId="22" fillId="0" borderId="0" xfId="0" applyNumberFormat="1" applyFont="1" applyAlignment="1">
      <alignment horizontal="center"/>
    </xf>
    <xf numFmtId="14" fontId="21" fillId="0" borderId="0" xfId="0" applyNumberFormat="1" applyFont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165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vertical="center" wrapText="1"/>
    </xf>
    <xf numFmtId="0" fontId="30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3" fillId="7" borderId="0" xfId="0" applyFont="1" applyFill="1" applyAlignment="1" applyProtection="1">
      <alignment horizontal="right" vertical="center" wrapText="1"/>
      <protection locked="0"/>
    </xf>
    <xf numFmtId="0" fontId="13" fillId="7" borderId="0" xfId="0" applyFont="1" applyFill="1" applyAlignment="1">
      <alignment horizontal="right" vertical="center" wrapText="1"/>
    </xf>
    <xf numFmtId="9" fontId="21" fillId="5" borderId="0" xfId="0" applyNumberFormat="1" applyFont="1" applyFill="1" applyAlignment="1">
      <alignment horizontal="right" vertical="center" wrapText="1"/>
    </xf>
    <xf numFmtId="165" fontId="21" fillId="5" borderId="0" xfId="0" applyNumberFormat="1" applyFont="1" applyFill="1" applyAlignment="1">
      <alignment horizontal="right" vertical="center" wrapText="1"/>
    </xf>
    <xf numFmtId="0" fontId="21" fillId="5" borderId="0" xfId="0" applyFont="1" applyFill="1" applyAlignment="1">
      <alignment horizontal="center" vertical="center" wrapText="1"/>
    </xf>
    <xf numFmtId="0" fontId="0" fillId="7" borderId="0" xfId="0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  <xf numFmtId="0" fontId="32" fillId="5" borderId="0" xfId="0" applyFont="1" applyFill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31" fillId="0" borderId="10" xfId="0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169" fontId="31" fillId="0" borderId="10" xfId="2" applyNumberFormat="1" applyFont="1" applyFill="1" applyBorder="1" applyAlignment="1">
      <alignment horizontal="center" vertical="center" wrapText="1"/>
    </xf>
    <xf numFmtId="44" fontId="31" fillId="4" borderId="10" xfId="2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6" fontId="31" fillId="0" borderId="10" xfId="0" applyNumberFormat="1" applyFont="1" applyBorder="1" applyAlignment="1">
      <alignment horizontal="center" vertical="center" wrapText="1"/>
    </xf>
    <xf numFmtId="166" fontId="31" fillId="6" borderId="10" xfId="0" applyNumberFormat="1" applyFont="1" applyFill="1" applyBorder="1" applyAlignment="1">
      <alignment horizontal="center" vertical="center" wrapText="1"/>
    </xf>
    <xf numFmtId="9" fontId="31" fillId="0" borderId="10" xfId="5" applyFont="1" applyFill="1" applyBorder="1" applyAlignment="1">
      <alignment horizontal="center" vertical="center" wrapText="1"/>
    </xf>
    <xf numFmtId="9" fontId="31" fillId="0" borderId="10" xfId="5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169" fontId="13" fillId="0" borderId="10" xfId="2" applyNumberFormat="1" applyFont="1" applyFill="1" applyBorder="1" applyAlignment="1">
      <alignment horizontal="right" vertical="center" wrapText="1"/>
    </xf>
    <xf numFmtId="167" fontId="13" fillId="0" borderId="10" xfId="2" applyNumberFormat="1" applyFont="1" applyFill="1" applyBorder="1" applyAlignment="1">
      <alignment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8" fontId="13" fillId="6" borderId="10" xfId="1" applyNumberFormat="1" applyFont="1" applyFill="1" applyBorder="1" applyAlignment="1">
      <alignment horizontal="center" vertical="center" wrapText="1"/>
    </xf>
    <xf numFmtId="168" fontId="13" fillId="6" borderId="10" xfId="5" applyNumberFormat="1" applyFont="1" applyFill="1" applyBorder="1" applyAlignment="1">
      <alignment horizontal="center" vertical="center" wrapText="1"/>
    </xf>
    <xf numFmtId="164" fontId="13" fillId="6" borderId="10" xfId="5" applyNumberFormat="1" applyFont="1" applyFill="1" applyBorder="1" applyAlignment="1">
      <alignment horizontal="center" vertical="center" wrapText="1"/>
    </xf>
    <xf numFmtId="9" fontId="13" fillId="0" borderId="10" xfId="5" applyFont="1" applyFill="1" applyBorder="1" applyAlignment="1">
      <alignment horizontal="center" vertical="center" wrapText="1"/>
    </xf>
    <xf numFmtId="168" fontId="13" fillId="6" borderId="10" xfId="1" applyNumberFormat="1" applyFont="1" applyFill="1" applyBorder="1" applyAlignment="1" applyProtection="1">
      <alignment horizontal="center" vertical="center" wrapText="1"/>
      <protection locked="0"/>
    </xf>
    <xf numFmtId="164" fontId="13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10" xfId="0" applyNumberFormat="1" applyFont="1" applyFill="1" applyBorder="1" applyAlignment="1">
      <alignment horizontal="center" vertical="center" wrapText="1"/>
    </xf>
    <xf numFmtId="168" fontId="13" fillId="6" borderId="10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169" fontId="13" fillId="0" borderId="10" xfId="2" applyNumberFormat="1" applyFont="1" applyFill="1" applyBorder="1" applyAlignment="1" applyProtection="1">
      <alignment horizontal="right" vertical="center" wrapText="1"/>
      <protection locked="0"/>
    </xf>
    <xf numFmtId="167" fontId="13" fillId="0" borderId="10" xfId="2" applyNumberFormat="1" applyFont="1" applyFill="1" applyBorder="1" applyAlignment="1" applyProtection="1">
      <alignment vertical="center" wrapText="1"/>
      <protection locked="0"/>
    </xf>
    <xf numFmtId="9" fontId="13" fillId="0" borderId="10" xfId="5" applyFont="1" applyFill="1" applyBorder="1" applyAlignment="1" applyProtection="1">
      <alignment horizontal="center" vertical="center" wrapText="1"/>
      <protection locked="0"/>
    </xf>
    <xf numFmtId="0" fontId="13" fillId="0" borderId="10" xfId="7" applyFont="1" applyBorder="1" applyAlignment="1">
      <alignment horizontal="center" vertical="center" wrapText="1"/>
    </xf>
    <xf numFmtId="164" fontId="13" fillId="0" borderId="10" xfId="5" applyNumberFormat="1" applyFont="1" applyFill="1" applyBorder="1" applyAlignment="1" applyProtection="1">
      <alignment horizontal="center" vertical="center" wrapText="1"/>
      <protection locked="0"/>
    </xf>
    <xf numFmtId="14" fontId="13" fillId="0" borderId="10" xfId="5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165" fontId="21" fillId="0" borderId="0" xfId="2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9" fontId="15" fillId="0" borderId="0" xfId="0" applyNumberFormat="1" applyFont="1" applyAlignment="1">
      <alignment horizontal="center" vertical="center" wrapText="1"/>
    </xf>
    <xf numFmtId="43" fontId="15" fillId="0" borderId="0" xfId="2" applyNumberFormat="1" applyFont="1" applyFill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 applyProtection="1">
      <alignment vertical="center" wrapText="1"/>
      <protection locked="0"/>
    </xf>
    <xf numFmtId="169" fontId="13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13" fillId="0" borderId="11" xfId="2" applyNumberFormat="1" applyFont="1" applyFill="1" applyBorder="1" applyAlignment="1">
      <alignment horizontal="right" vertical="center" wrapText="1"/>
    </xf>
    <xf numFmtId="169" fontId="13" fillId="0" borderId="12" xfId="2" applyNumberFormat="1" applyFont="1" applyFill="1" applyBorder="1" applyAlignment="1" applyProtection="1">
      <alignment horizontal="right" vertical="center" wrapText="1"/>
      <protection locked="0"/>
    </xf>
    <xf numFmtId="167" fontId="13" fillId="0" borderId="0" xfId="2" applyNumberFormat="1" applyFont="1" applyFill="1" applyBorder="1" applyAlignment="1" applyProtection="1">
      <alignment vertical="center" wrapText="1"/>
      <protection locked="0"/>
    </xf>
    <xf numFmtId="167" fontId="13" fillId="0" borderId="11" xfId="2" applyNumberFormat="1" applyFont="1" applyFill="1" applyBorder="1" applyAlignment="1" applyProtection="1">
      <alignment vertical="center" wrapText="1"/>
      <protection locked="0"/>
    </xf>
    <xf numFmtId="167" fontId="13" fillId="0" borderId="11" xfId="2" applyNumberFormat="1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8" fontId="13" fillId="6" borderId="0" xfId="1" applyNumberFormat="1" applyFont="1" applyFill="1" applyBorder="1" applyAlignment="1" applyProtection="1">
      <alignment horizontal="center" vertical="center" wrapText="1"/>
      <protection locked="0"/>
    </xf>
    <xf numFmtId="168" fontId="13" fillId="6" borderId="11" xfId="1" applyNumberFormat="1" applyFont="1" applyFill="1" applyBorder="1" applyAlignment="1" applyProtection="1">
      <alignment horizontal="center" vertical="center" wrapText="1"/>
      <protection locked="0"/>
    </xf>
    <xf numFmtId="168" fontId="13" fillId="6" borderId="11" xfId="1" applyNumberFormat="1" applyFont="1" applyFill="1" applyBorder="1" applyAlignment="1">
      <alignment horizontal="center" vertical="center" wrapText="1"/>
    </xf>
    <xf numFmtId="168" fontId="13" fillId="6" borderId="11" xfId="5" applyNumberFormat="1" applyFont="1" applyFill="1" applyBorder="1" applyAlignment="1">
      <alignment horizontal="center" vertical="center" wrapText="1"/>
    </xf>
    <xf numFmtId="164" fontId="13" fillId="6" borderId="0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11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11" xfId="5" applyNumberFormat="1" applyFont="1" applyFill="1" applyBorder="1" applyAlignment="1">
      <alignment horizontal="center" vertical="center" wrapText="1"/>
    </xf>
    <xf numFmtId="164" fontId="13" fillId="6" borderId="1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9" fontId="13" fillId="0" borderId="11" xfId="5" applyFont="1" applyFill="1" applyBorder="1" applyAlignment="1" applyProtection="1">
      <alignment horizontal="center" vertical="center" wrapText="1"/>
      <protection locked="0"/>
    </xf>
    <xf numFmtId="9" fontId="13" fillId="0" borderId="12" xfId="5" applyFont="1" applyFill="1" applyBorder="1" applyAlignment="1" applyProtection="1">
      <alignment horizontal="center" vertical="center" wrapText="1"/>
      <protection locked="0"/>
    </xf>
    <xf numFmtId="9" fontId="13" fillId="0" borderId="11" xfId="5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168" fontId="13" fillId="6" borderId="0" xfId="1" applyNumberFormat="1" applyFont="1" applyFill="1" applyBorder="1" applyAlignment="1">
      <alignment horizontal="center" vertical="center" wrapText="1"/>
    </xf>
    <xf numFmtId="168" fontId="13" fillId="6" borderId="0" xfId="0" applyNumberFormat="1" applyFont="1" applyFill="1" applyBorder="1" applyAlignment="1">
      <alignment horizontal="center" vertical="center" wrapText="1"/>
    </xf>
    <xf numFmtId="164" fontId="13" fillId="6" borderId="0" xfId="0" applyNumberFormat="1" applyFont="1" applyFill="1" applyBorder="1" applyAlignment="1">
      <alignment horizontal="center" vertical="center" wrapText="1"/>
    </xf>
    <xf numFmtId="0" fontId="50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left" vertical="center"/>
    </xf>
    <xf numFmtId="0" fontId="52" fillId="5" borderId="0" xfId="0" applyFont="1" applyFill="1" applyAlignment="1">
      <alignment horizontal="center" vertical="center" wrapText="1"/>
    </xf>
    <xf numFmtId="49" fontId="52" fillId="5" borderId="0" xfId="0" applyNumberFormat="1" applyFont="1" applyFill="1" applyAlignment="1">
      <alignment horizontal="center" vertical="center" wrapText="1"/>
    </xf>
    <xf numFmtId="0" fontId="52" fillId="5" borderId="0" xfId="0" applyFont="1" applyFill="1" applyAlignment="1">
      <alignment vertical="center" wrapText="1"/>
    </xf>
    <xf numFmtId="169" fontId="52" fillId="5" borderId="0" xfId="2" applyNumberFormat="1" applyFont="1" applyFill="1" applyAlignment="1">
      <alignment horizontal="right" vertical="center" wrapText="1"/>
    </xf>
    <xf numFmtId="44" fontId="52" fillId="5" borderId="0" xfId="2" applyFont="1" applyFill="1" applyAlignment="1">
      <alignment vertical="center" wrapText="1"/>
    </xf>
    <xf numFmtId="164" fontId="52" fillId="5" borderId="0" xfId="0" applyNumberFormat="1" applyFont="1" applyFill="1" applyAlignment="1">
      <alignment horizontal="center" vertical="center" wrapText="1"/>
    </xf>
    <xf numFmtId="166" fontId="52" fillId="5" borderId="0" xfId="0" applyNumberFormat="1" applyFont="1" applyFill="1" applyAlignment="1">
      <alignment horizontal="center" vertical="center" wrapText="1"/>
    </xf>
    <xf numFmtId="166" fontId="52" fillId="6" borderId="0" xfId="0" applyNumberFormat="1" applyFont="1" applyFill="1" applyAlignment="1">
      <alignment horizontal="center" vertical="center" wrapText="1"/>
    </xf>
    <xf numFmtId="9" fontId="52" fillId="5" borderId="0" xfId="0" applyNumberFormat="1" applyFont="1" applyFill="1" applyAlignment="1">
      <alignment horizontal="center" vertical="center" wrapText="1"/>
    </xf>
    <xf numFmtId="0" fontId="52" fillId="5" borderId="0" xfId="0" applyFont="1" applyFill="1" applyAlignment="1">
      <alignment horizontal="right" vertical="center" wrapText="1"/>
    </xf>
    <xf numFmtId="0" fontId="53" fillId="5" borderId="10" xfId="0" applyFont="1" applyFill="1" applyBorder="1" applyAlignment="1">
      <alignment horizontal="left" vertical="center"/>
    </xf>
    <xf numFmtId="0" fontId="54" fillId="5" borderId="10" xfId="0" applyFont="1" applyFill="1" applyBorder="1" applyAlignment="1">
      <alignment horizontal="left" vertical="center"/>
    </xf>
    <xf numFmtId="0" fontId="52" fillId="5" borderId="10" xfId="0" applyFont="1" applyFill="1" applyBorder="1" applyAlignment="1">
      <alignment horizontal="center" vertical="center" wrapText="1"/>
    </xf>
    <xf numFmtId="49" fontId="52" fillId="5" borderId="10" xfId="0" applyNumberFormat="1" applyFont="1" applyFill="1" applyBorder="1" applyAlignment="1">
      <alignment horizontal="center" vertical="center" wrapText="1"/>
    </xf>
    <xf numFmtId="0" fontId="52" fillId="5" borderId="10" xfId="0" applyFont="1" applyFill="1" applyBorder="1" applyAlignment="1">
      <alignment vertical="center" wrapText="1"/>
    </xf>
    <xf numFmtId="169" fontId="52" fillId="5" borderId="10" xfId="2" applyNumberFormat="1" applyFont="1" applyFill="1" applyBorder="1" applyAlignment="1">
      <alignment horizontal="right" vertical="center" wrapText="1"/>
    </xf>
    <xf numFmtId="44" fontId="52" fillId="5" borderId="10" xfId="2" applyFont="1" applyFill="1" applyBorder="1" applyAlignment="1">
      <alignment vertical="center" wrapText="1"/>
    </xf>
    <xf numFmtId="164" fontId="52" fillId="5" borderId="10" xfId="0" applyNumberFormat="1" applyFont="1" applyFill="1" applyBorder="1" applyAlignment="1">
      <alignment horizontal="center" vertical="center" wrapText="1"/>
    </xf>
    <xf numFmtId="166" fontId="52" fillId="5" borderId="10" xfId="0" applyNumberFormat="1" applyFont="1" applyFill="1" applyBorder="1" applyAlignment="1">
      <alignment horizontal="center" vertical="center" wrapText="1"/>
    </xf>
    <xf numFmtId="166" fontId="52" fillId="6" borderId="10" xfId="0" applyNumberFormat="1" applyFont="1" applyFill="1" applyBorder="1" applyAlignment="1">
      <alignment horizontal="center" vertical="center" wrapText="1"/>
    </xf>
    <xf numFmtId="9" fontId="52" fillId="5" borderId="10" xfId="0" applyNumberFormat="1" applyFont="1" applyFill="1" applyBorder="1" applyAlignment="1">
      <alignment horizontal="center" vertical="center" wrapText="1"/>
    </xf>
    <xf numFmtId="0" fontId="52" fillId="5" borderId="10" xfId="0" applyFont="1" applyFill="1" applyBorder="1" applyAlignment="1">
      <alignment horizontal="right" vertical="center" wrapText="1"/>
    </xf>
    <xf numFmtId="0" fontId="13" fillId="5" borderId="10" xfId="0" applyFont="1" applyFill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168" fontId="13" fillId="6" borderId="11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169" fontId="22" fillId="0" borderId="10" xfId="2" applyNumberFormat="1" applyFont="1" applyBorder="1" applyAlignment="1">
      <alignment horizontal="right" vertical="center" wrapText="1"/>
    </xf>
    <xf numFmtId="44" fontId="22" fillId="0" borderId="10" xfId="2" applyFont="1" applyBorder="1" applyAlignment="1">
      <alignment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66" fontId="22" fillId="0" borderId="10" xfId="0" applyNumberFormat="1" applyFont="1" applyBorder="1" applyAlignment="1">
      <alignment horizontal="center" vertical="center" wrapText="1"/>
    </xf>
    <xf numFmtId="166" fontId="22" fillId="6" borderId="10" xfId="0" applyNumberFormat="1" applyFont="1" applyFill="1" applyBorder="1" applyAlignment="1">
      <alignment horizontal="center" vertical="center" wrapText="1"/>
    </xf>
    <xf numFmtId="9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right" vertical="center" wrapText="1"/>
    </xf>
    <xf numFmtId="49" fontId="22" fillId="0" borderId="0" xfId="0" applyNumberFormat="1" applyFont="1" applyAlignment="1">
      <alignment horizontal="center" vertical="center" wrapText="1"/>
    </xf>
    <xf numFmtId="169" fontId="22" fillId="0" borderId="0" xfId="2" applyNumberFormat="1" applyFont="1" applyAlignment="1">
      <alignment horizontal="right" vertical="center" wrapText="1"/>
    </xf>
    <xf numFmtId="44" fontId="22" fillId="0" borderId="0" xfId="2" applyFont="1" applyAlignment="1">
      <alignment vertical="center" wrapText="1"/>
    </xf>
    <xf numFmtId="164" fontId="22" fillId="0" borderId="0" xfId="0" applyNumberFormat="1" applyFont="1" applyAlignment="1">
      <alignment horizontal="center" vertical="center" wrapText="1"/>
    </xf>
    <xf numFmtId="166" fontId="22" fillId="0" borderId="0" xfId="0" applyNumberFormat="1" applyFont="1" applyAlignment="1">
      <alignment horizontal="center" vertical="center" wrapText="1"/>
    </xf>
    <xf numFmtId="166" fontId="22" fillId="6" borderId="0" xfId="0" applyNumberFormat="1" applyFont="1" applyFill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</cellXfs>
  <cellStyles count="202">
    <cellStyle name="20% - Accent1" xfId="25" builtinId="30" customBuiltin="1"/>
    <cellStyle name="20% - Accent1 10" xfId="188" xr:uid="{00000000-0005-0000-0000-000001000000}"/>
    <cellStyle name="20% - Accent1 2" xfId="60" xr:uid="{00000000-0005-0000-0000-000002000000}"/>
    <cellStyle name="20% - Accent1 3" xfId="76" xr:uid="{00000000-0005-0000-0000-000003000000}"/>
    <cellStyle name="20% - Accent1 4" xfId="92" xr:uid="{00000000-0005-0000-0000-000004000000}"/>
    <cellStyle name="20% - Accent1 5" xfId="108" xr:uid="{00000000-0005-0000-0000-000005000000}"/>
    <cellStyle name="20% - Accent1 6" xfId="124" xr:uid="{00000000-0005-0000-0000-000006000000}"/>
    <cellStyle name="20% - Accent1 7" xfId="140" xr:uid="{00000000-0005-0000-0000-000007000000}"/>
    <cellStyle name="20% - Accent1 8" xfId="156" xr:uid="{00000000-0005-0000-0000-000008000000}"/>
    <cellStyle name="20% - Accent1 9" xfId="172" xr:uid="{00000000-0005-0000-0000-000009000000}"/>
    <cellStyle name="20% - Accent2" xfId="29" builtinId="34" customBuiltin="1"/>
    <cellStyle name="20% - Accent2 10" xfId="190" xr:uid="{00000000-0005-0000-0000-00000B000000}"/>
    <cellStyle name="20% - Accent2 2" xfId="62" xr:uid="{00000000-0005-0000-0000-00000C000000}"/>
    <cellStyle name="20% - Accent2 3" xfId="78" xr:uid="{00000000-0005-0000-0000-00000D000000}"/>
    <cellStyle name="20% - Accent2 4" xfId="94" xr:uid="{00000000-0005-0000-0000-00000E000000}"/>
    <cellStyle name="20% - Accent2 5" xfId="110" xr:uid="{00000000-0005-0000-0000-00000F000000}"/>
    <cellStyle name="20% - Accent2 6" xfId="126" xr:uid="{00000000-0005-0000-0000-000010000000}"/>
    <cellStyle name="20% - Accent2 7" xfId="142" xr:uid="{00000000-0005-0000-0000-000011000000}"/>
    <cellStyle name="20% - Accent2 8" xfId="158" xr:uid="{00000000-0005-0000-0000-000012000000}"/>
    <cellStyle name="20% - Accent2 9" xfId="174" xr:uid="{00000000-0005-0000-0000-000013000000}"/>
    <cellStyle name="20% - Accent3" xfId="33" builtinId="38" customBuiltin="1"/>
    <cellStyle name="20% - Accent3 10" xfId="192" xr:uid="{00000000-0005-0000-0000-000015000000}"/>
    <cellStyle name="20% - Accent3 2" xfId="64" xr:uid="{00000000-0005-0000-0000-000016000000}"/>
    <cellStyle name="20% - Accent3 3" xfId="80" xr:uid="{00000000-0005-0000-0000-000017000000}"/>
    <cellStyle name="20% - Accent3 4" xfId="96" xr:uid="{00000000-0005-0000-0000-000018000000}"/>
    <cellStyle name="20% - Accent3 5" xfId="112" xr:uid="{00000000-0005-0000-0000-000019000000}"/>
    <cellStyle name="20% - Accent3 6" xfId="128" xr:uid="{00000000-0005-0000-0000-00001A000000}"/>
    <cellStyle name="20% - Accent3 7" xfId="144" xr:uid="{00000000-0005-0000-0000-00001B000000}"/>
    <cellStyle name="20% - Accent3 8" xfId="160" xr:uid="{00000000-0005-0000-0000-00001C000000}"/>
    <cellStyle name="20% - Accent3 9" xfId="176" xr:uid="{00000000-0005-0000-0000-00001D000000}"/>
    <cellStyle name="20% - Accent4" xfId="37" builtinId="42" customBuiltin="1"/>
    <cellStyle name="20% - Accent4 10" xfId="194" xr:uid="{00000000-0005-0000-0000-00001F000000}"/>
    <cellStyle name="20% - Accent4 2" xfId="66" xr:uid="{00000000-0005-0000-0000-000020000000}"/>
    <cellStyle name="20% - Accent4 3" xfId="82" xr:uid="{00000000-0005-0000-0000-000021000000}"/>
    <cellStyle name="20% - Accent4 4" xfId="98" xr:uid="{00000000-0005-0000-0000-000022000000}"/>
    <cellStyle name="20% - Accent4 5" xfId="114" xr:uid="{00000000-0005-0000-0000-000023000000}"/>
    <cellStyle name="20% - Accent4 6" xfId="130" xr:uid="{00000000-0005-0000-0000-000024000000}"/>
    <cellStyle name="20% - Accent4 7" xfId="146" xr:uid="{00000000-0005-0000-0000-000025000000}"/>
    <cellStyle name="20% - Accent4 8" xfId="162" xr:uid="{00000000-0005-0000-0000-000026000000}"/>
    <cellStyle name="20% - Accent4 9" xfId="178" xr:uid="{00000000-0005-0000-0000-000027000000}"/>
    <cellStyle name="20% - Accent5" xfId="41" builtinId="46" customBuiltin="1"/>
    <cellStyle name="20% - Accent5 10" xfId="196" xr:uid="{00000000-0005-0000-0000-000029000000}"/>
    <cellStyle name="20% - Accent5 2" xfId="68" xr:uid="{00000000-0005-0000-0000-00002A000000}"/>
    <cellStyle name="20% - Accent5 3" xfId="84" xr:uid="{00000000-0005-0000-0000-00002B000000}"/>
    <cellStyle name="20% - Accent5 4" xfId="100" xr:uid="{00000000-0005-0000-0000-00002C000000}"/>
    <cellStyle name="20% - Accent5 5" xfId="116" xr:uid="{00000000-0005-0000-0000-00002D000000}"/>
    <cellStyle name="20% - Accent5 6" xfId="132" xr:uid="{00000000-0005-0000-0000-00002E000000}"/>
    <cellStyle name="20% - Accent5 7" xfId="148" xr:uid="{00000000-0005-0000-0000-00002F000000}"/>
    <cellStyle name="20% - Accent5 8" xfId="164" xr:uid="{00000000-0005-0000-0000-000030000000}"/>
    <cellStyle name="20% - Accent5 9" xfId="180" xr:uid="{00000000-0005-0000-0000-000031000000}"/>
    <cellStyle name="20% - Accent6" xfId="45" builtinId="50" customBuiltin="1"/>
    <cellStyle name="20% - Accent6 10" xfId="198" xr:uid="{00000000-0005-0000-0000-000033000000}"/>
    <cellStyle name="20% - Accent6 2" xfId="70" xr:uid="{00000000-0005-0000-0000-000034000000}"/>
    <cellStyle name="20% - Accent6 3" xfId="86" xr:uid="{00000000-0005-0000-0000-000035000000}"/>
    <cellStyle name="20% - Accent6 4" xfId="102" xr:uid="{00000000-0005-0000-0000-000036000000}"/>
    <cellStyle name="20% - Accent6 5" xfId="118" xr:uid="{00000000-0005-0000-0000-000037000000}"/>
    <cellStyle name="20% - Accent6 6" xfId="134" xr:uid="{00000000-0005-0000-0000-000038000000}"/>
    <cellStyle name="20% - Accent6 7" xfId="150" xr:uid="{00000000-0005-0000-0000-000039000000}"/>
    <cellStyle name="20% - Accent6 8" xfId="166" xr:uid="{00000000-0005-0000-0000-00003A000000}"/>
    <cellStyle name="20% - Accent6 9" xfId="182" xr:uid="{00000000-0005-0000-0000-00003B000000}"/>
    <cellStyle name="40% - Accent1" xfId="26" builtinId="31" customBuiltin="1"/>
    <cellStyle name="40% - Accent1 10" xfId="189" xr:uid="{00000000-0005-0000-0000-00003D000000}"/>
    <cellStyle name="40% - Accent1 2" xfId="61" xr:uid="{00000000-0005-0000-0000-00003E000000}"/>
    <cellStyle name="40% - Accent1 3" xfId="77" xr:uid="{00000000-0005-0000-0000-00003F000000}"/>
    <cellStyle name="40% - Accent1 4" xfId="93" xr:uid="{00000000-0005-0000-0000-000040000000}"/>
    <cellStyle name="40% - Accent1 5" xfId="109" xr:uid="{00000000-0005-0000-0000-000041000000}"/>
    <cellStyle name="40% - Accent1 6" xfId="125" xr:uid="{00000000-0005-0000-0000-000042000000}"/>
    <cellStyle name="40% - Accent1 7" xfId="141" xr:uid="{00000000-0005-0000-0000-000043000000}"/>
    <cellStyle name="40% - Accent1 8" xfId="157" xr:uid="{00000000-0005-0000-0000-000044000000}"/>
    <cellStyle name="40% - Accent1 9" xfId="173" xr:uid="{00000000-0005-0000-0000-000045000000}"/>
    <cellStyle name="40% - Accent2" xfId="30" builtinId="35" customBuiltin="1"/>
    <cellStyle name="40% - Accent2 10" xfId="191" xr:uid="{00000000-0005-0000-0000-000047000000}"/>
    <cellStyle name="40% - Accent2 2" xfId="63" xr:uid="{00000000-0005-0000-0000-000048000000}"/>
    <cellStyle name="40% - Accent2 3" xfId="79" xr:uid="{00000000-0005-0000-0000-000049000000}"/>
    <cellStyle name="40% - Accent2 4" xfId="95" xr:uid="{00000000-0005-0000-0000-00004A000000}"/>
    <cellStyle name="40% - Accent2 5" xfId="111" xr:uid="{00000000-0005-0000-0000-00004B000000}"/>
    <cellStyle name="40% - Accent2 6" xfId="127" xr:uid="{00000000-0005-0000-0000-00004C000000}"/>
    <cellStyle name="40% - Accent2 7" xfId="143" xr:uid="{00000000-0005-0000-0000-00004D000000}"/>
    <cellStyle name="40% - Accent2 8" xfId="159" xr:uid="{00000000-0005-0000-0000-00004E000000}"/>
    <cellStyle name="40% - Accent2 9" xfId="175" xr:uid="{00000000-0005-0000-0000-00004F000000}"/>
    <cellStyle name="40% - Accent3" xfId="34" builtinId="39" customBuiltin="1"/>
    <cellStyle name="40% - Accent3 10" xfId="193" xr:uid="{00000000-0005-0000-0000-000051000000}"/>
    <cellStyle name="40% - Accent3 2" xfId="65" xr:uid="{00000000-0005-0000-0000-000052000000}"/>
    <cellStyle name="40% - Accent3 3" xfId="81" xr:uid="{00000000-0005-0000-0000-000053000000}"/>
    <cellStyle name="40% - Accent3 4" xfId="97" xr:uid="{00000000-0005-0000-0000-000054000000}"/>
    <cellStyle name="40% - Accent3 5" xfId="113" xr:uid="{00000000-0005-0000-0000-000055000000}"/>
    <cellStyle name="40% - Accent3 6" xfId="129" xr:uid="{00000000-0005-0000-0000-000056000000}"/>
    <cellStyle name="40% - Accent3 7" xfId="145" xr:uid="{00000000-0005-0000-0000-000057000000}"/>
    <cellStyle name="40% - Accent3 8" xfId="161" xr:uid="{00000000-0005-0000-0000-000058000000}"/>
    <cellStyle name="40% - Accent3 9" xfId="177" xr:uid="{00000000-0005-0000-0000-000059000000}"/>
    <cellStyle name="40% - Accent4" xfId="38" builtinId="43" customBuiltin="1"/>
    <cellStyle name="40% - Accent4 10" xfId="195" xr:uid="{00000000-0005-0000-0000-00005B000000}"/>
    <cellStyle name="40% - Accent4 2" xfId="67" xr:uid="{00000000-0005-0000-0000-00005C000000}"/>
    <cellStyle name="40% - Accent4 3" xfId="83" xr:uid="{00000000-0005-0000-0000-00005D000000}"/>
    <cellStyle name="40% - Accent4 4" xfId="99" xr:uid="{00000000-0005-0000-0000-00005E000000}"/>
    <cellStyle name="40% - Accent4 5" xfId="115" xr:uid="{00000000-0005-0000-0000-00005F000000}"/>
    <cellStyle name="40% - Accent4 6" xfId="131" xr:uid="{00000000-0005-0000-0000-000060000000}"/>
    <cellStyle name="40% - Accent4 7" xfId="147" xr:uid="{00000000-0005-0000-0000-000061000000}"/>
    <cellStyle name="40% - Accent4 8" xfId="163" xr:uid="{00000000-0005-0000-0000-000062000000}"/>
    <cellStyle name="40% - Accent4 9" xfId="179" xr:uid="{00000000-0005-0000-0000-000063000000}"/>
    <cellStyle name="40% - Accent5" xfId="42" builtinId="47" customBuiltin="1"/>
    <cellStyle name="40% - Accent5 10" xfId="197" xr:uid="{00000000-0005-0000-0000-000065000000}"/>
    <cellStyle name="40% - Accent5 2" xfId="69" xr:uid="{00000000-0005-0000-0000-000066000000}"/>
    <cellStyle name="40% - Accent5 3" xfId="85" xr:uid="{00000000-0005-0000-0000-000067000000}"/>
    <cellStyle name="40% - Accent5 4" xfId="101" xr:uid="{00000000-0005-0000-0000-000068000000}"/>
    <cellStyle name="40% - Accent5 5" xfId="117" xr:uid="{00000000-0005-0000-0000-000069000000}"/>
    <cellStyle name="40% - Accent5 6" xfId="133" xr:uid="{00000000-0005-0000-0000-00006A000000}"/>
    <cellStyle name="40% - Accent5 7" xfId="149" xr:uid="{00000000-0005-0000-0000-00006B000000}"/>
    <cellStyle name="40% - Accent5 8" xfId="165" xr:uid="{00000000-0005-0000-0000-00006C000000}"/>
    <cellStyle name="40% - Accent5 9" xfId="181" xr:uid="{00000000-0005-0000-0000-00006D000000}"/>
    <cellStyle name="40% - Accent6" xfId="46" builtinId="51" customBuiltin="1"/>
    <cellStyle name="40% - Accent6 10" xfId="199" xr:uid="{00000000-0005-0000-0000-00006F000000}"/>
    <cellStyle name="40% - Accent6 2" xfId="71" xr:uid="{00000000-0005-0000-0000-000070000000}"/>
    <cellStyle name="40% - Accent6 3" xfId="87" xr:uid="{00000000-0005-0000-0000-000071000000}"/>
    <cellStyle name="40% - Accent6 4" xfId="103" xr:uid="{00000000-0005-0000-0000-000072000000}"/>
    <cellStyle name="40% - Accent6 5" xfId="119" xr:uid="{00000000-0005-0000-0000-000073000000}"/>
    <cellStyle name="40% - Accent6 6" xfId="135" xr:uid="{00000000-0005-0000-0000-000074000000}"/>
    <cellStyle name="40% - Accent6 7" xfId="151" xr:uid="{00000000-0005-0000-0000-000075000000}"/>
    <cellStyle name="40% - Accent6 8" xfId="167" xr:uid="{00000000-0005-0000-0000-000076000000}"/>
    <cellStyle name="40% - Accent6 9" xfId="183" xr:uid="{00000000-0005-0000-0000-000077000000}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1" builtinId="3"/>
    <cellStyle name="Comma 2" xfId="51" xr:uid="{00000000-0005-0000-0000-000088000000}"/>
    <cellStyle name="Currency" xfId="2" builtinId="4"/>
    <cellStyle name="Currency 2" xfId="3" xr:uid="{00000000-0005-0000-0000-00008A000000}"/>
    <cellStyle name="Currency 2 2" xfId="53" xr:uid="{00000000-0005-0000-0000-00008B000000}"/>
    <cellStyle name="Currency 3" xfId="52" xr:uid="{00000000-0005-0000-0000-00008C000000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10" xfId="106" xr:uid="{00000000-0005-0000-0000-000097000000}"/>
    <cellStyle name="Normal 11" xfId="122" xr:uid="{00000000-0005-0000-0000-000098000000}"/>
    <cellStyle name="Normal 12" xfId="138" xr:uid="{00000000-0005-0000-0000-000099000000}"/>
    <cellStyle name="Normal 13" xfId="154" xr:uid="{00000000-0005-0000-0000-00009A000000}"/>
    <cellStyle name="Normal 14" xfId="170" xr:uid="{00000000-0005-0000-0000-00009B000000}"/>
    <cellStyle name="Normal 15" xfId="186" xr:uid="{00000000-0005-0000-0000-00009C000000}"/>
    <cellStyle name="Normal 2" xfId="4" xr:uid="{00000000-0005-0000-0000-00009D000000}"/>
    <cellStyle name="Normal 2 2" xfId="54" xr:uid="{00000000-0005-0000-0000-00009E000000}"/>
    <cellStyle name="Normal 3" xfId="6" xr:uid="{00000000-0005-0000-0000-00009F000000}"/>
    <cellStyle name="Normal 3 10" xfId="184" xr:uid="{00000000-0005-0000-0000-0000A0000000}"/>
    <cellStyle name="Normal 3 11" xfId="200" xr:uid="{00000000-0005-0000-0000-0000A1000000}"/>
    <cellStyle name="Normal 3 2" xfId="56" xr:uid="{00000000-0005-0000-0000-0000A2000000}"/>
    <cellStyle name="Normal 3 3" xfId="72" xr:uid="{00000000-0005-0000-0000-0000A3000000}"/>
    <cellStyle name="Normal 3 4" xfId="88" xr:uid="{00000000-0005-0000-0000-0000A4000000}"/>
    <cellStyle name="Normal 3 5" xfId="104" xr:uid="{00000000-0005-0000-0000-0000A5000000}"/>
    <cellStyle name="Normal 3 6" xfId="120" xr:uid="{00000000-0005-0000-0000-0000A6000000}"/>
    <cellStyle name="Normal 3 7" xfId="136" xr:uid="{00000000-0005-0000-0000-0000A7000000}"/>
    <cellStyle name="Normal 3 8" xfId="152" xr:uid="{00000000-0005-0000-0000-0000A8000000}"/>
    <cellStyle name="Normal 3 9" xfId="168" xr:uid="{00000000-0005-0000-0000-0000A9000000}"/>
    <cellStyle name="Normal 4" xfId="7" xr:uid="{00000000-0005-0000-0000-0000AA000000}"/>
    <cellStyle name="Normal 4 10" xfId="185" xr:uid="{00000000-0005-0000-0000-0000AB000000}"/>
    <cellStyle name="Normal 4 11" xfId="201" xr:uid="{00000000-0005-0000-0000-0000AC000000}"/>
    <cellStyle name="Normal 4 2" xfId="57" xr:uid="{00000000-0005-0000-0000-0000AD000000}"/>
    <cellStyle name="Normal 4 3" xfId="73" xr:uid="{00000000-0005-0000-0000-0000AE000000}"/>
    <cellStyle name="Normal 4 4" xfId="89" xr:uid="{00000000-0005-0000-0000-0000AF000000}"/>
    <cellStyle name="Normal 4 5" xfId="105" xr:uid="{00000000-0005-0000-0000-0000B0000000}"/>
    <cellStyle name="Normal 4 6" xfId="121" xr:uid="{00000000-0005-0000-0000-0000B1000000}"/>
    <cellStyle name="Normal 4 7" xfId="137" xr:uid="{00000000-0005-0000-0000-0000B2000000}"/>
    <cellStyle name="Normal 4 8" xfId="153" xr:uid="{00000000-0005-0000-0000-0000B3000000}"/>
    <cellStyle name="Normal 4 9" xfId="169" xr:uid="{00000000-0005-0000-0000-0000B4000000}"/>
    <cellStyle name="Normal 5" xfId="50" xr:uid="{00000000-0005-0000-0000-0000B5000000}"/>
    <cellStyle name="Normal 6" xfId="48" xr:uid="{00000000-0005-0000-0000-0000B6000000}"/>
    <cellStyle name="Normal 7" xfId="58" xr:uid="{00000000-0005-0000-0000-0000B7000000}"/>
    <cellStyle name="Normal 8" xfId="74" xr:uid="{00000000-0005-0000-0000-0000B8000000}"/>
    <cellStyle name="Normal 9" xfId="90" xr:uid="{00000000-0005-0000-0000-0000B9000000}"/>
    <cellStyle name="Note 10" xfId="171" xr:uid="{00000000-0005-0000-0000-0000BA000000}"/>
    <cellStyle name="Note 11" xfId="187" xr:uid="{00000000-0005-0000-0000-0000BB000000}"/>
    <cellStyle name="Note 2" xfId="49" xr:uid="{00000000-0005-0000-0000-0000BC000000}"/>
    <cellStyle name="Note 3" xfId="59" xr:uid="{00000000-0005-0000-0000-0000BD000000}"/>
    <cellStyle name="Note 4" xfId="75" xr:uid="{00000000-0005-0000-0000-0000BE000000}"/>
    <cellStyle name="Note 5" xfId="91" xr:uid="{00000000-0005-0000-0000-0000BF000000}"/>
    <cellStyle name="Note 6" xfId="107" xr:uid="{00000000-0005-0000-0000-0000C0000000}"/>
    <cellStyle name="Note 7" xfId="123" xr:uid="{00000000-0005-0000-0000-0000C1000000}"/>
    <cellStyle name="Note 8" xfId="139" xr:uid="{00000000-0005-0000-0000-0000C2000000}"/>
    <cellStyle name="Note 9" xfId="155" xr:uid="{00000000-0005-0000-0000-0000C3000000}"/>
    <cellStyle name="Output" xfId="17" builtinId="21" customBuiltin="1"/>
    <cellStyle name="Percent" xfId="5" builtinId="5"/>
    <cellStyle name="Percent 2" xfId="55" xr:uid="{00000000-0005-0000-0000-0000C6000000}"/>
    <cellStyle name="Title" xfId="8" builtinId="15" customBuiltin="1"/>
    <cellStyle name="Total" xfId="23" builtinId="25" customBuiltin="1"/>
    <cellStyle name="Warning Text" xfId="21" builtinId="11" customBuiltin="1"/>
  </cellStyles>
  <dxfs count="61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mm/dd/yy;@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_(* #,##0_);_(* \(#,##0\);_(* &quot;-&quot;??_);_(@_)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_(* #,##0_);_(* \(#,##0\);_(* &quot;-&quot;??_);_(@_)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&quot;$&quot;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&quot;$&quot;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9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0"/>
    </dxf>
    <dxf>
      <numFmt numFmtId="167" formatCode="&quot;$&quot;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wman, James" refreshedDate="41317.56648854167" createdVersion="4" refreshedVersion="4" minRefreshableVersion="3" recordCount="1086" xr:uid="{00000000-000A-0000-FFFF-FFFF00000000}">
  <cacheSource type="worksheet">
    <worksheetSource name="Table1"/>
  </cacheSource>
  <cacheFields count="25">
    <cacheField name="Buyer Name" numFmtId="0">
      <sharedItems count="17">
        <s v="Bey"/>
        <s v="Cole"/>
        <s v="Coleman"/>
        <s v="Dean"/>
        <s v="Diggs"/>
        <s v="Glasmyer"/>
        <s v="Gough"/>
        <s v="Hammerbacher"/>
        <s v="Hampton"/>
        <s v="Lunsford"/>
        <s v="Macer"/>
        <s v="Oluwasuji"/>
        <s v="Parry"/>
        <s v="Ready"/>
        <s v="Scott"/>
        <s v="Vasavada"/>
        <s v="Ziegler"/>
      </sharedItems>
    </cacheField>
    <cacheField name="Team" numFmtId="0">
      <sharedItems/>
    </cacheField>
    <cacheField name="Priority" numFmtId="0">
      <sharedItems/>
    </cacheField>
    <cacheField name="Master Blanket Number" numFmtId="165">
      <sharedItems containsBlank="1"/>
    </cacheField>
    <cacheField name="Agency" numFmtId="0">
      <sharedItems containsBlank="1"/>
    </cacheField>
    <cacheField name="Contract No." numFmtId="49">
      <sharedItems containsBlank="1"/>
    </cacheField>
    <cacheField name="Title" numFmtId="0">
      <sharedItems/>
    </cacheField>
    <cacheField name="Vendor Name" numFmtId="165">
      <sharedItems/>
    </cacheField>
    <cacheField name="Total Award Amount (A)" numFmtId="167">
      <sharedItems containsMixedTypes="1" containsNumber="1" minValue="-750000" maxValue="161217043" count="642">
        <n v="7965"/>
        <n v="400000"/>
        <n v="100000"/>
        <n v="21250"/>
        <n v="20000"/>
        <n v="2850000"/>
        <n v="409430"/>
        <n v="70000"/>
        <n v="29994"/>
        <n v="317750"/>
        <n v="2300000"/>
        <n v="62614.66"/>
        <n v="90169"/>
        <n v="5050628.7"/>
        <n v="33893.57"/>
        <n v="150000"/>
        <n v="210000"/>
        <n v="1580000"/>
        <n v="6570584.2000000002"/>
        <n v="5161029.4000000004"/>
        <n v="870000"/>
        <n v="220000"/>
        <n v="50000"/>
        <n v="3300000"/>
        <n v="3720000"/>
        <n v="750000"/>
        <n v="5100000"/>
        <n v="1400000"/>
        <n v="320000"/>
        <n v="250000"/>
        <n v="630000"/>
        <n v="2420000"/>
        <n v="700000"/>
        <n v="600000"/>
        <n v="57434.26"/>
        <n v="116495.79"/>
        <n v="8500000"/>
        <s v="included in above"/>
        <n v="517380"/>
        <n v="300000"/>
        <n v="44648"/>
        <n v="10543200"/>
        <n v="24305.94"/>
        <n v="36360"/>
        <n v="24260"/>
        <n v="78357"/>
        <n v="142938"/>
        <n v="24500"/>
        <n v="500000"/>
        <n v="97526"/>
        <n v="2000000"/>
        <n v="875000"/>
        <n v="2116582"/>
        <n v="955000"/>
        <n v="3012300"/>
        <n v="1614130.3"/>
        <n v="78840"/>
        <n v="0"/>
        <n v="120039.64"/>
        <n v="209700"/>
        <n v="103300"/>
        <n v="111369.51"/>
        <n v="40549.040000000001"/>
        <n v="90000"/>
        <n v="95000"/>
        <n v="15000"/>
        <n v="48000"/>
        <n v="12000"/>
        <n v="40000"/>
        <n v="75624"/>
        <n v="39410"/>
        <n v="7200"/>
        <n v="23970"/>
        <n v="38772"/>
        <n v="94428"/>
        <n v="14636.8"/>
        <n v="48698"/>
        <n v="31050"/>
        <n v="32250"/>
        <n v="19800"/>
        <n v="8015"/>
        <n v="37848"/>
        <n v="125322.78"/>
        <n v="5990"/>
        <n v="24850"/>
        <n v="6512.5"/>
        <n v="18544"/>
        <n v="27576"/>
        <n v="166537.70000000001"/>
        <n v="9005"/>
        <n v="32400"/>
        <n v="48564"/>
        <n v="30534"/>
        <n v="9500"/>
        <n v="79186.5"/>
        <n v="48991"/>
        <n v="58370.38"/>
        <n v="21286.1"/>
        <n v="16841.099999999999"/>
        <n v="33918.870000000003"/>
        <n v="45517.83"/>
        <n v="60000"/>
        <n v="8152"/>
        <n v="7413.6"/>
        <n v="23880"/>
        <n v="32000"/>
        <n v="900000"/>
        <n v="68850"/>
        <n v="918150"/>
        <n v="82543"/>
        <n v="8995"/>
        <n v="46754.28"/>
        <n v="9054"/>
        <n v="8840"/>
        <n v="81501.490000000005"/>
        <n v="8475"/>
        <n v="92012"/>
        <n v="752000"/>
        <n v="56228.24"/>
        <n v="49882"/>
        <n v="43636.95"/>
        <n v="6595.2"/>
        <n v="33988"/>
        <n v="7000"/>
        <n v="236000"/>
        <n v="30000"/>
        <n v="72000"/>
        <n v="52112"/>
        <n v="49000"/>
        <n v="56400"/>
        <n v="283000"/>
        <n v="67969755"/>
        <n v="23251.200000000001"/>
        <n v="10800"/>
        <n v="24714.25"/>
        <n v="10000"/>
        <n v="17280"/>
        <n v="4800"/>
        <n v="10414.42"/>
        <n v="46980"/>
        <n v="27767.52"/>
        <n v="42203.94"/>
        <n v="35385.24"/>
        <n v="4999"/>
        <s v="REVENUE"/>
        <n v="13057.76"/>
        <n v="2929014.8"/>
        <n v="827429"/>
        <n v="14207.52"/>
        <n v="30666"/>
        <n v="9230"/>
        <n v="44401"/>
        <n v="24000"/>
        <n v="40247.46"/>
        <n v="1881673.82"/>
        <n v="1534032"/>
        <n v="2019551.18"/>
        <n v="13625000"/>
        <n v="210182"/>
        <n v="83520"/>
        <n v="40780"/>
        <n v="28500"/>
        <n v="502000"/>
        <n v="520000"/>
        <n v="116260"/>
        <n v="843150"/>
        <n v="15656"/>
        <n v="298705"/>
        <s v="N/A"/>
        <n v="4006532"/>
        <n v="21112967"/>
        <n v="712014.52"/>
        <n v="6100000"/>
        <n v="5800333"/>
        <n v="49201640"/>
        <n v="161217043"/>
        <n v="63896120"/>
        <n v="7965016"/>
        <n v="29129911"/>
        <n v="44469605.670000002"/>
        <n v="13281541"/>
        <n v="504966"/>
        <n v="1425600"/>
        <n v="298841.59000000003"/>
        <n v="205525"/>
        <n v="3283210"/>
        <n v="48306"/>
        <n v="780340"/>
        <n v="64310"/>
        <n v="1267540"/>
        <n v="255760"/>
        <n v="11178474"/>
        <n v="16189827.08"/>
        <n v="186009"/>
        <n v="890552"/>
        <n v="1382800"/>
        <n v="1345550"/>
        <n v="10683000"/>
        <n v="10300000"/>
        <n v="12779992.039999999"/>
        <n v="-750000"/>
        <n v="1949040"/>
        <n v="1226145"/>
        <n v="53040"/>
        <n v="26700"/>
        <n v="10767408"/>
        <n v="13500"/>
        <n v="21914"/>
        <n v="14400"/>
        <n v="71175"/>
        <n v="169920"/>
        <n v="47400"/>
        <n v="51237"/>
        <n v="33360"/>
        <n v="18000"/>
        <n v="2930400"/>
        <n v="5370"/>
        <n v="13440"/>
        <n v="270772.47999999998"/>
        <n v="100000.4"/>
        <n v="21132"/>
        <n v="20828"/>
        <n v="9790"/>
        <n v="33600"/>
        <n v="5000"/>
        <n v="6322"/>
        <n v="5375.2"/>
        <n v="76368"/>
        <n v="11164.95"/>
        <n v="24165"/>
        <n v="68493.25"/>
        <n v="16000"/>
        <n v="6570"/>
        <n v="14568"/>
        <n v="10248"/>
        <n v="29316"/>
        <n v="17355"/>
        <n v="25200"/>
        <n v="827480"/>
        <n v="444444.44"/>
        <n v="13560"/>
        <n v="10010"/>
        <n v="31416"/>
        <n v="26866.080000000002"/>
        <n v="25800"/>
        <n v="108000"/>
        <n v="48074.400000000001"/>
        <n v="21276"/>
        <n v="28800"/>
        <n v="30888.75"/>
        <n v="7000000"/>
        <n v="1000000"/>
        <n v="350000"/>
        <n v="200000"/>
        <n v="225000"/>
        <n v="35515"/>
        <n v="19896"/>
        <n v="306581"/>
        <n v="37020"/>
        <n v="41149.75"/>
        <n v="50367"/>
        <n v="3400000"/>
        <n v="2500000"/>
        <n v="1200000"/>
        <n v="1800000"/>
        <n v="65000"/>
        <n v="68000"/>
        <n v="291407.8"/>
        <n v="571301.87"/>
        <n v="180000"/>
        <n v="48875"/>
        <n v="369956"/>
        <n v="474000"/>
        <n v="668888"/>
        <n v="1125000"/>
        <n v="112500"/>
        <n v="514000"/>
        <n v="1100000"/>
        <n v="75000"/>
        <n v="458097"/>
        <n v="89289"/>
        <n v="13256.32"/>
        <n v="540000"/>
        <n v="85000"/>
        <n v="264000"/>
        <n v="1345000"/>
        <n v="390000"/>
        <n v="830000"/>
        <n v="120000"/>
        <n v="101000"/>
        <n v="44000"/>
        <n v="7500"/>
        <n v="6500"/>
        <n v="132266"/>
        <n v="275000"/>
        <n v="860000"/>
        <n v="1600000"/>
        <n v="1750000"/>
        <n v="1725000"/>
        <n v="480000"/>
        <n v="1810458"/>
        <n v="800000"/>
        <n v="325000"/>
        <n v="2250000"/>
        <n v="375000"/>
        <n v="18032"/>
        <n v="475000"/>
        <n v="224000"/>
        <n v="76000"/>
        <n v="476000"/>
        <n v="208150"/>
        <n v="278440"/>
        <n v="138890"/>
        <n v="22044"/>
        <n v="187409"/>
        <n v="1350000"/>
        <n v="140000"/>
        <n v="740000"/>
        <n v="4450000"/>
        <n v="2700000"/>
        <n v="6370000"/>
        <n v="2294900"/>
        <n v="25000"/>
        <n v="450000"/>
        <n v="4140"/>
        <n v="13800"/>
        <n v="2167372"/>
        <n v="400795"/>
        <n v="15323"/>
        <n v="2355.6"/>
        <n v="27712.13"/>
        <n v="41472.42"/>
        <n v="24106.47"/>
        <n v="5210"/>
        <n v="41265.18"/>
        <n v="20500"/>
        <n v="182440"/>
        <n v="42194"/>
        <n v="7913.4"/>
        <n v="229280"/>
        <n v="156800"/>
        <n v="13698.63"/>
        <n v="287312"/>
        <n v="275468.71999999997"/>
        <n v="77220"/>
        <n v="57980"/>
        <n v="645090"/>
        <n v="5800"/>
        <n v="9600"/>
        <n v="625000"/>
        <n v="1230000"/>
        <n v="2910000"/>
        <n v="1035000"/>
        <n v="5165000"/>
        <s v="                               N/A/F"/>
        <n v="360000"/>
        <n v="32850"/>
        <n v="963000"/>
        <n v="5400"/>
        <n v="67392.3"/>
        <n v="29932.99"/>
        <n v="257220"/>
        <n v="54056.38"/>
        <n v="1430891.4"/>
        <n v="16640"/>
        <n v="31650"/>
        <n v="8622"/>
        <n v="70927.5"/>
        <n v="27310.68"/>
        <n v="333257.59999999998"/>
        <n v="11000"/>
        <n v="160000"/>
        <n v="5078.28"/>
        <n v="67578"/>
        <n v="310000"/>
        <n v="447360"/>
        <n v="280000"/>
        <n v="41308"/>
        <n v="402750"/>
        <n v="29297.7"/>
        <n v="1474.47"/>
        <n v="105000"/>
        <n v="43800"/>
        <n v="12912.78"/>
        <n v="100687"/>
        <n v="5335"/>
        <n v="8672"/>
        <n v="4900"/>
        <n v="9744"/>
        <n v="80598"/>
        <n v="16999"/>
        <n v="192089"/>
        <n v="41660"/>
        <n v="102438"/>
        <n v="7418"/>
        <n v="30500"/>
        <n v="190500"/>
        <n v="154462.5"/>
        <n v="114023.75"/>
        <n v="221550"/>
        <n v="98970.2"/>
        <n v="5141.76"/>
        <n v="97400"/>
        <n v="344300"/>
        <n v="23027.5"/>
        <n v="240000"/>
        <n v="32980"/>
        <n v="18925"/>
        <n v="57505"/>
        <n v="19359.36"/>
        <n v="395000"/>
        <n v="45743.78"/>
        <n v="1558175"/>
        <n v="5000000"/>
        <n v="4000000"/>
        <n v="19974"/>
        <n v="64130"/>
        <n v="2100000"/>
        <n v="7259386"/>
        <n v="324056"/>
        <n v="94457"/>
        <n v="206440"/>
        <n v="85700"/>
        <n v="39514"/>
        <n v="144696"/>
        <n v="3111400"/>
        <n v="22025"/>
        <n v="313000"/>
        <n v="44869.08"/>
        <n v="40666.5"/>
        <n v="1013392.35"/>
        <n v="828688.5"/>
        <n v="43400"/>
        <n v="17003250"/>
        <n v="175000"/>
        <n v="93000"/>
        <n v="45976"/>
        <n v="498000"/>
        <n v="2447640"/>
        <n v="7970"/>
        <n v="34491.31"/>
        <n v="30170"/>
        <n v="21295.72"/>
        <n v="19500"/>
        <n v="2137672.5"/>
        <n v="8000"/>
        <n v="45990"/>
        <n v="525000"/>
        <n v="8125000"/>
        <n v="135737"/>
        <n v="200119"/>
        <n v="950000"/>
        <n v="1650000"/>
        <n v="330000"/>
        <n v="14138.4"/>
        <n v="45000"/>
        <n v="118600"/>
        <n v="111358.8"/>
        <n v="158544"/>
        <n v="7415000"/>
        <n v="4500"/>
        <n v="423360"/>
        <n v="66603"/>
        <n v="21523.200000000001"/>
        <n v="57900"/>
        <n v="35367"/>
        <n v="45336.27"/>
        <n v="27000"/>
        <n v="3600000"/>
        <n v="241000"/>
        <n v="46344.800000000003"/>
        <n v="26670"/>
        <n v="534000"/>
        <n v="187500"/>
        <n v="62000"/>
        <n v="16461.599999999999"/>
        <n v="181000"/>
        <n v="695902"/>
        <n v="54000"/>
        <n v="1843539.13"/>
        <n v="55000"/>
        <n v="9936.52"/>
        <n v="87800"/>
        <n v="5042875.2"/>
        <n v="458202.04"/>
        <n v="156910"/>
        <n v="3250000"/>
        <n v="7130282"/>
        <s v="-"/>
        <n v="386000"/>
        <n v="3789424.6"/>
        <n v="2260000"/>
        <n v="54097"/>
        <n v="410000"/>
        <n v="255263.53"/>
        <n v="138500"/>
        <n v="84202.05"/>
        <n v="201000"/>
        <n v="15432.92"/>
        <n v="135000"/>
        <n v="215000"/>
        <n v="259000"/>
        <n v="147000"/>
        <n v="37000"/>
        <n v="218000"/>
        <n v="192743.8"/>
        <n v="144450"/>
        <n v="32500"/>
        <n v="17500"/>
        <n v="226200"/>
        <n v="975000"/>
        <n v="163791.23000000001"/>
        <n v="52581.5"/>
        <n v="170000"/>
        <n v="88750000"/>
        <n v="48472.5"/>
        <n v="52000"/>
        <n v="86618.1"/>
        <n v="36344"/>
        <n v="57812"/>
        <n v="1799470"/>
        <n v="6000"/>
        <n v="260000"/>
        <n v="1282789.3500000001"/>
        <n v="356249.1"/>
        <n v="42000"/>
        <n v="212000"/>
        <n v="13332"/>
        <n v="679932.55"/>
        <n v="80000"/>
        <n v="7280"/>
        <n v="52111"/>
        <n v="660000"/>
        <n v="56696"/>
        <n v="24202"/>
        <n v="32627.599999999999"/>
        <n v="185000"/>
        <n v="1500000"/>
        <n v="401000"/>
        <n v="189750"/>
        <n v="125000"/>
        <n v="1161850"/>
        <n v="583750"/>
        <n v="361107"/>
        <n v="635750.81999999995"/>
        <n v="11302.2"/>
        <n v="74900"/>
        <n v="6760000"/>
        <n v="16990"/>
        <n v="3054564.5"/>
        <n v="949990"/>
        <n v="5303450"/>
        <n v="1254600"/>
        <n v="3091445"/>
        <n v="44673"/>
        <n v="90287.4"/>
        <n v="67941"/>
        <n v="442817"/>
        <n v="425000"/>
        <n v="2339600"/>
        <n v="45219"/>
        <n v="1245958"/>
        <n v="1305676"/>
        <n v="1395815"/>
        <n v="1397065"/>
        <n v="1448747"/>
        <n v="1512983"/>
        <n v="1869734"/>
        <n v="2079000"/>
        <n v="4053105"/>
        <n v="190950"/>
        <n v="40035"/>
        <n v="400369.19"/>
        <n v="538950"/>
        <n v="6000000"/>
        <n v="144000"/>
        <n v="1327300"/>
        <n v="10000000"/>
        <n v="395750.82"/>
        <n v="87380"/>
        <n v="1327825"/>
        <n v="889000"/>
        <n v="499502"/>
        <n v="172265"/>
        <n v="2504250"/>
        <n v="4253250"/>
        <n v="2278000"/>
        <n v="5498610"/>
        <n v="686100"/>
        <n v="1771750"/>
        <n v="1247250"/>
        <n v="225902"/>
        <n v="76900"/>
        <n v="240524.76"/>
        <n v="3000000"/>
        <n v="320950"/>
        <n v="4158835"/>
        <n v="3255220"/>
        <n v="24940147.75"/>
        <n v="8992657"/>
        <n v="2243418.9500000002"/>
        <n v="850000"/>
        <n v="1550000"/>
        <n v="924000"/>
        <n v="138230"/>
        <n v="41742"/>
        <n v="426096"/>
        <n v="324383.88"/>
        <n v="535310"/>
        <n v="715000"/>
        <n v="14000"/>
        <n v="103851.04"/>
        <n v="46511.65"/>
        <n v="75460"/>
        <n v="4152300"/>
        <n v="1368720"/>
        <n v="34734"/>
        <n v="979600"/>
        <n v="166700"/>
        <n v="709573"/>
        <n v="22032"/>
        <n v="3904652.5"/>
        <n v="7783940"/>
        <n v="5581"/>
        <n v="213910.8"/>
        <n v="258929"/>
        <n v="550000"/>
        <n v="291650"/>
        <n v="506624"/>
        <n v="889067"/>
        <n v="1226772"/>
        <n v="1401228"/>
        <n v="503650"/>
        <n v="3050000"/>
        <n v="169492"/>
        <n v="887939.49"/>
        <n v="6023280"/>
        <n v="964455.72"/>
        <n v="108131.25"/>
        <n v="108131"/>
        <n v="4250000"/>
        <n v="110000"/>
      </sharedItems>
    </cacheField>
    <cacheField name="Amount Spent to Date (B)*" numFmtId="167">
      <sharedItems containsString="0" containsBlank="1" containsNumber="1" containsInteger="1" minValue="0" maxValue="0"/>
    </cacheField>
    <cacheField name="Amount Left (A-B)*" numFmtId="167">
      <sharedItems containsNonDate="0" containsString="0" containsBlank="1"/>
    </cacheField>
    <cacheField name="Latest BOE Approval Date" numFmtId="164">
      <sharedItems containsDate="1" containsMixedTypes="1" minDate="2001-12-05T00:00:00" maxDate="2013-01-24T00:00:00"/>
    </cacheField>
    <cacheField name="Current Start Date" numFmtId="164">
      <sharedItems containsDate="1" containsMixedTypes="1" minDate="2004-02-01T00:00:00" maxDate="2013-04-15T00:00:00"/>
    </cacheField>
    <cacheField name="Current Expiration _x000a_Date" numFmtId="164">
      <sharedItems containsNonDate="0" containsDate="1" containsString="0" containsBlank="1" minDate="2012-05-14T00:00:00" maxDate="2018-01-22T00:00:00"/>
    </cacheField>
    <cacheField name="Year" numFmtId="168">
      <sharedItems containsSemiMixedTypes="0" containsString="0" containsNumber="1" containsInteger="1" minValue="1900" maxValue="2018"/>
    </cacheField>
    <cacheField name="Month" numFmtId="168">
      <sharedItems containsSemiMixedTypes="0" containsString="0" containsNumber="1" containsInteger="1" minValue="1" maxValue="12"/>
    </cacheField>
    <cacheField name="Year-Mo" numFmtId="164">
      <sharedItems count="58">
        <s v="201206"/>
        <s v="201211"/>
        <s v="201212"/>
        <s v="201301"/>
        <s v="201302"/>
        <s v="201303"/>
        <s v="201304"/>
        <s v="201305"/>
        <s v="201306"/>
        <s v="201307"/>
        <s v="201308"/>
        <s v="201309"/>
        <s v="201310"/>
        <s v="201312"/>
        <s v="201401"/>
        <s v="201404"/>
        <s v="201405"/>
        <s v="201503"/>
        <s v="201506"/>
        <s v="201512"/>
        <s v="201601"/>
        <s v="201602"/>
        <s v="201607"/>
        <s v="201612"/>
        <s v="201701"/>
        <s v="201702"/>
        <s v="201712"/>
        <s v="201508"/>
        <s v="201311"/>
        <s v="201402"/>
        <s v="201409"/>
        <s v="201408"/>
        <s v="201801"/>
        <s v="201205"/>
        <s v="201406"/>
        <s v="201407"/>
        <s v="201410"/>
        <s v="201412"/>
        <s v="201501"/>
        <s v="201502"/>
        <s v="201505"/>
        <s v="201604"/>
        <s v="201706"/>
        <s v="201710"/>
        <s v="201403"/>
        <s v="201411"/>
        <s v="201511"/>
        <s v="201509"/>
        <s v="201510"/>
        <s v="201504"/>
        <s v="201507"/>
        <s v="201207"/>
        <s v="201208"/>
        <s v="201209"/>
        <s v="201210"/>
        <s v="201708"/>
        <s v="201605"/>
        <s v="190001"/>
      </sharedItems>
    </cacheField>
    <cacheField name="Renew Options Remaining" numFmtId="0">
      <sharedItems containsMixedTypes="1" containsNumber="1" containsInteger="1" minValue="0" maxValue="0" count="32">
        <n v="0"/>
        <s v="2 x 1 yr"/>
        <s v="3 x 1 yr"/>
        <s v="1 x 1 yr"/>
        <s v="4 x 1 yr"/>
        <s v="1 x 5 yr"/>
        <s v="1 x 3 Yr"/>
        <s v="2 x 3 yr"/>
        <s v="1 x 1yr"/>
        <s v="2 x 1yr"/>
        <s v="2 x 2 yr"/>
        <s v="1 x 2 yr"/>
        <s v="6 x 1 yr"/>
        <s v="2 x 5 yrs."/>
        <s v="3 x 2 yr"/>
        <s v="5 x 1 yr"/>
        <s v="2 c 1 yr"/>
        <s v="2 x 1"/>
        <s v="2 x2 yr"/>
        <s v="1 x 1  yr"/>
        <s v="2 x 1  yr"/>
        <s v="1 x 2 yrs"/>
        <s v="2x 1 yr"/>
        <s v="2 x 5 yrs"/>
        <s v="1 x 1"/>
        <s v="1 x1 yr"/>
        <s v="5 x 1yr"/>
        <s v="1 x 1 yt"/>
        <s v="3 x 1yr"/>
        <s v="2 x 1 yr."/>
        <s v="2 x 2yr"/>
        <s v="5 x 5 yr"/>
      </sharedItems>
    </cacheField>
    <cacheField name="MBE Goal" numFmtId="0">
      <sharedItems containsBlank="1" containsMixedTypes="1" containsNumber="1" minValue="0" maxValue="0.27" count="27">
        <n v="0"/>
        <n v="0.17"/>
        <n v="0.08"/>
        <n v="0.1"/>
        <n v="0.23"/>
        <n v="0.03"/>
        <s v="*"/>
        <n v="0.16"/>
        <n v="0.12"/>
        <n v="0.25"/>
        <n v="0.2"/>
        <n v="0.05"/>
        <n v="0.14000000000000001"/>
        <n v="7.0000000000000007E-2"/>
        <n v="0.27"/>
        <s v="N/A"/>
        <n v="0.15"/>
        <n v="0.06"/>
        <n v="0.02"/>
        <m/>
        <n v="0.11"/>
        <n v="9.0800000000000006E-2"/>
        <n v="0.22"/>
        <n v="0.09"/>
        <n v="1.4999999999999999E-2"/>
        <n v="0.04"/>
        <n v="0.21"/>
      </sharedItems>
    </cacheField>
    <cacheField name="WBE Goal" numFmtId="0">
      <sharedItems containsBlank="1" containsMixedTypes="1" containsNumber="1" minValue="0" maxValue="0.15" count="17">
        <n v="0"/>
        <n v="0.1"/>
        <n v="0.03"/>
        <n v="7.0000000000000007E-2"/>
        <n v="0.01"/>
        <s v="*"/>
        <n v="0.06"/>
        <n v="0.09"/>
        <n v="0.05"/>
        <n v="0.02"/>
        <s v="N/A"/>
        <n v="0.08"/>
        <m/>
        <n v="0.15"/>
        <n v="0.04"/>
        <n v="2.5000000000000001E-2"/>
        <n v="1.4999999999999999E-2"/>
      </sharedItems>
    </cacheField>
    <cacheField name="Notes / Status" numFmtId="165">
      <sharedItems containsBlank="1"/>
    </cacheField>
    <cacheField name="Requires Additional Quotes to make Release POs?" numFmtId="0">
      <sharedItems containsBlank="1"/>
    </cacheField>
    <cacheField name="Has 1st, 2nd, etc. Call Awarded Vendors?" numFmtId="0">
      <sharedItems containsBlank="1"/>
    </cacheField>
    <cacheField name="Has &quot;Blanket within a Blanket&quot; Authority?" numFmtId="0">
      <sharedItems containsBlank="1"/>
    </cacheField>
    <cacheField name="Special Compliance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6">
  <r>
    <x v="0"/>
    <s v="Green"/>
    <s v="Red"/>
    <s v="P517857"/>
    <s v="TREASURY"/>
    <s v="08000"/>
    <s v="MIS Print Software - Treasury"/>
    <s v="Rochester Software Associates, Inc"/>
    <x v="0"/>
    <n v="0"/>
    <m/>
    <d v="2011-11-16T00:00:00"/>
    <d v="2011-07-01T00:00:00"/>
    <d v="2012-06-30T00:00:00"/>
    <n v="2012"/>
    <n v="6"/>
    <x v="0"/>
    <x v="0"/>
    <x v="0"/>
    <x v="0"/>
    <s v="I DO NOT SEE A CITWIDE SOFTWARE AGREEMENT ON CITIBUY - ABE RESOLVE by 2/26"/>
    <m/>
    <m/>
    <m/>
    <s v="Normal"/>
  </r>
  <r>
    <x v="0"/>
    <s v="Green"/>
    <s v="Red"/>
    <s v="P511074"/>
    <s v="DGS"/>
    <s v="B50001115"/>
    <s v="Environmental Emergency Response Service "/>
    <s v="WTM Enterprises, LLC"/>
    <x v="1"/>
    <n v="0"/>
    <m/>
    <d v="2009-10-28T00:00:00"/>
    <d v="2009-11-15T00:00:00"/>
    <d v="2012-11-14T00:00:00"/>
    <n v="2012"/>
    <n v="11"/>
    <x v="1"/>
    <x v="1"/>
    <x v="1"/>
    <x v="1"/>
    <s v="To expire - New req. - ABE TO HAVE RESOLVED by 2/26"/>
    <s v="Yes"/>
    <s v="Yes"/>
    <m/>
    <s v="Special"/>
  </r>
  <r>
    <x v="0"/>
    <s v="Green"/>
    <s v="Red"/>
    <s v="P511075"/>
    <s v="DGS"/>
    <s v="B50001115"/>
    <s v="Environmental Emergency Response Service "/>
    <s v="Hydrocarbon Service d/d/a FCC Environmental"/>
    <x v="2"/>
    <n v="0"/>
    <m/>
    <d v="2009-10-28T00:00:00"/>
    <d v="2009-11-15T00:00:00"/>
    <d v="2012-11-14T00:00:00"/>
    <n v="2012"/>
    <n v="11"/>
    <x v="1"/>
    <x v="1"/>
    <x v="1"/>
    <x v="1"/>
    <s v="To expire - New req. - ABE TO HAVE RESOLVED by 2/26"/>
    <s v="Yes"/>
    <s v="Yes"/>
    <m/>
    <s v="Special"/>
  </r>
  <r>
    <x v="0"/>
    <s v="Green"/>
    <s v="Red"/>
    <s v="P518793"/>
    <s v="MOIT"/>
    <s v="07000"/>
    <s v="Citrix XenApp Maintenance"/>
    <s v="GTSI Corp."/>
    <x v="3"/>
    <n v="0"/>
    <m/>
    <s v="-"/>
    <d v="2011-12-31T00:00:00"/>
    <d v="2012-12-30T00:00:00"/>
    <n v="2012"/>
    <n v="12"/>
    <x v="2"/>
    <x v="0"/>
    <x v="0"/>
    <x v="0"/>
    <s v="To be deleted -*What are they going to do for maintenance? - New Req - BIDS DUE 2/4 - Abe re-bidding"/>
    <m/>
    <m/>
    <m/>
    <s v="Normal"/>
  </r>
  <r>
    <x v="0"/>
    <s v="Green"/>
    <s v="Yellow"/>
    <s v="P519112"/>
    <s v="DPW"/>
    <s v="07000"/>
    <s v="Forklift and Lift Truck Maintenance "/>
    <s v="Eastern Lift Truck Co."/>
    <x v="4"/>
    <n v="0"/>
    <m/>
    <s v="-"/>
    <d v="2012-01-23T00:00:00"/>
    <d v="2013-01-22T00:00:00"/>
    <n v="2013"/>
    <n v="1"/>
    <x v="3"/>
    <x v="0"/>
    <x v="0"/>
    <x v="0"/>
    <s v="To be deleted -*What are they going to do for maintenance? - New PO in progress"/>
    <m/>
    <m/>
    <m/>
    <s v="Normal"/>
  </r>
  <r>
    <x v="0"/>
    <s v="Green"/>
    <s v="Green"/>
    <s v="P501308"/>
    <s v="CITYWIDE"/>
    <s v="08000"/>
    <s v="Add-on subscriber radios, Mobile Data Subscribers Parts &amp; Service"/>
    <s v="Motorola, Inc."/>
    <x v="5"/>
    <n v="0"/>
    <m/>
    <d v="2011-01-26T00:00:00"/>
    <d v="2011-02-01T00:00:00"/>
    <d v="2013-02-01T00:00:00"/>
    <n v="2013"/>
    <n v="2"/>
    <x v="4"/>
    <x v="2"/>
    <x v="0"/>
    <x v="0"/>
    <s v="Renewed on 1/30"/>
    <m/>
    <m/>
    <m/>
    <s v="Normal"/>
  </r>
  <r>
    <x v="0"/>
    <s v="Green"/>
    <s v="Green"/>
    <s v="P507303"/>
    <s v="MOIT"/>
    <s v="B50000752"/>
    <s v="APC-Uninterrupted Power Supply (UPS) Setup &amp; Preventive Maintenance Services"/>
    <s v="Static Power Conversion Services, Inc."/>
    <x v="6"/>
    <n v="0"/>
    <m/>
    <d v="2012-02-08T00:00:00"/>
    <d v="2012-02-25T00:00:00"/>
    <d v="2013-02-24T00:00:00"/>
    <n v="2013"/>
    <n v="2"/>
    <x v="4"/>
    <x v="3"/>
    <x v="0"/>
    <x v="0"/>
    <s v=" RENEWED ON 2/13"/>
    <m/>
    <m/>
    <m/>
    <s v="Normal"/>
  </r>
  <r>
    <x v="0"/>
    <s v="Green"/>
    <s v="Red"/>
    <s v="P507113"/>
    <s v="CITYWIDE"/>
    <s v="B50000968"/>
    <s v="General Welding Equipment and Supplies "/>
    <s v="Earlbeck Gases &amp; Technologies"/>
    <x v="7"/>
    <n v="0"/>
    <m/>
    <d v="2011-03-02T00:00:00"/>
    <d v="2011-03-04T00:00:00"/>
    <d v="2013-03-03T00:00:00"/>
    <n v="2013"/>
    <n v="3"/>
    <x v="5"/>
    <x v="0"/>
    <x v="0"/>
    <x v="0"/>
    <s v="Agency submitting new req. - COULD EXPIRE - New informal bid out by 2/14"/>
    <m/>
    <m/>
    <m/>
    <s v="Normal"/>
  </r>
  <r>
    <x v="0"/>
    <s v="Green"/>
    <s v="Red"/>
    <s v="P521205"/>
    <s v="MOIT"/>
    <s v="B50002511"/>
    <s v="OpenBaltimore Data Portal Hosting "/>
    <s v="Socrata, Inc."/>
    <x v="8"/>
    <n v="0"/>
    <m/>
    <d v="2012-09-26T00:00:00"/>
    <d v="2012-09-26T00:00:00"/>
    <d v="2013-03-25T00:00:00"/>
    <n v="2013"/>
    <n v="3"/>
    <x v="5"/>
    <x v="0"/>
    <x v="0"/>
    <x v="0"/>
    <s v="Waiting on MOIT Req"/>
    <m/>
    <m/>
    <m/>
    <s v="Normal"/>
  </r>
  <r>
    <x v="0"/>
    <s v="Green"/>
    <s v="Red"/>
    <s v="P507985"/>
    <s v="DOT"/>
    <s v="B50000992"/>
    <s v="Furnish and Deliver Black Fill Mix  "/>
    <s v="Perma Patch"/>
    <x v="9"/>
    <n v="0"/>
    <m/>
    <d v="2012-02-22T00:00:00"/>
    <d v="2012-04-15T00:00:00"/>
    <d v="2013-04-14T00:00:00"/>
    <n v="2013"/>
    <n v="4"/>
    <x v="6"/>
    <x v="0"/>
    <x v="0"/>
    <x v="0"/>
    <s v="Bid by 2/15"/>
    <m/>
    <m/>
    <m/>
    <s v="Normal"/>
  </r>
  <r>
    <x v="0"/>
    <s v="Green"/>
    <s v="Red"/>
    <s v="P503022"/>
    <s v="CITYWIDE"/>
    <s v="B50000404"/>
    <s v="High and Medium Voltage Electric System "/>
    <s v="TRI-M, Inc."/>
    <x v="10"/>
    <n v="0"/>
    <m/>
    <d v="2012-08-29T00:00:00"/>
    <d v="2012-05-14T00:00:00"/>
    <d v="2013-05-13T00:00:00"/>
    <n v="2013"/>
    <n v="5"/>
    <x v="7"/>
    <x v="0"/>
    <x v="2"/>
    <x v="2"/>
    <m/>
    <m/>
    <m/>
    <m/>
    <s v="Normal"/>
  </r>
  <r>
    <x v="0"/>
    <s v="Green"/>
    <s v="None"/>
    <m/>
    <s v="DPW"/>
    <s v="08000"/>
    <s v="BIF Hydraulic valve Cylinder Parts"/>
    <s v="T.E. Byerly Co. Inc."/>
    <x v="11"/>
    <n v="0"/>
    <m/>
    <d v="2012-05-23T00:00:00"/>
    <d v="2012-05-23T00:00:00"/>
    <d v="2013-05-22T00:00:00"/>
    <n v="2013"/>
    <n v="5"/>
    <x v="7"/>
    <x v="0"/>
    <x v="0"/>
    <x v="0"/>
    <m/>
    <m/>
    <m/>
    <m/>
    <s v="Normal"/>
  </r>
  <r>
    <x v="0"/>
    <s v="Green"/>
    <s v="None"/>
    <m/>
    <s v="HEALTH"/>
    <s v="B50002202"/>
    <s v="Quality Management Software (QMS) System for Environmental Health"/>
    <s v="Jadian Enterprises, Inc."/>
    <x v="12"/>
    <n v="0"/>
    <m/>
    <d v="2012-05-23T00:00:00"/>
    <d v="2012-05-23T00:00:00"/>
    <d v="2013-05-22T00:00:00"/>
    <n v="2013"/>
    <n v="5"/>
    <x v="7"/>
    <x v="4"/>
    <x v="0"/>
    <x v="0"/>
    <m/>
    <m/>
    <m/>
    <m/>
    <s v="Normal"/>
  </r>
  <r>
    <x v="0"/>
    <s v="Green"/>
    <s v="None"/>
    <s v="P500114"/>
    <s v="CITYWIDE"/>
    <s v="BP-07102"/>
    <s v="GIS Staff Augmentation "/>
    <s v="Locations Age, LLC"/>
    <x v="13"/>
    <n v="0"/>
    <m/>
    <d v="2012-05-16T00:00:00"/>
    <d v="2012-06-02T00:00:00"/>
    <d v="2013-06-01T00:00:00"/>
    <n v="2013"/>
    <n v="6"/>
    <x v="8"/>
    <x v="0"/>
    <x v="0"/>
    <x v="0"/>
    <m/>
    <m/>
    <m/>
    <m/>
    <s v="Normal"/>
  </r>
  <r>
    <x v="0"/>
    <s v="Green"/>
    <s v="None"/>
    <s v="P513737"/>
    <s v="DPW"/>
    <s v="08000"/>
    <s v="Preventative Maintenance and Parts for Perkin Elmer Units "/>
    <s v="Perkin Elmer Health Science"/>
    <x v="14"/>
    <n v="0"/>
    <m/>
    <d v="2010-06-09T00:00:00"/>
    <d v="2010-06-09T00:00:00"/>
    <d v="2013-06-08T00:00:00"/>
    <n v="2013"/>
    <n v="6"/>
    <x v="8"/>
    <x v="0"/>
    <x v="0"/>
    <x v="0"/>
    <m/>
    <m/>
    <m/>
    <m/>
    <s v="Normal"/>
  </r>
  <r>
    <x v="0"/>
    <s v="Green"/>
    <s v="None"/>
    <s v="P509349"/>
    <s v="CITYWIDE"/>
    <s v="B50001059"/>
    <s v="Top Soils, Common Borrow, Diamond Mix, Recycled Stone"/>
    <s v="Top Soils, Inc."/>
    <x v="15"/>
    <n v="0"/>
    <m/>
    <d v="2012-06-27T00:00:00"/>
    <d v="2012-06-30T00:00:00"/>
    <d v="2013-06-29T00:00:00"/>
    <n v="2013"/>
    <n v="6"/>
    <x v="8"/>
    <x v="3"/>
    <x v="3"/>
    <x v="3"/>
    <m/>
    <m/>
    <m/>
    <m/>
    <s v="Normal"/>
  </r>
  <r>
    <x v="0"/>
    <s v="Green"/>
    <s v="None"/>
    <s v="P509348"/>
    <s v="CITYWIDE"/>
    <s v="B50001059"/>
    <s v="Top Soils, Common Borrow, Diamond Mix, Recycled Stone"/>
    <s v="C.D. Thomas Trucking"/>
    <x v="16"/>
    <n v="0"/>
    <m/>
    <d v="2012-06-27T00:00:00"/>
    <d v="2012-06-30T00:00:00"/>
    <d v="2013-06-29T00:00:00"/>
    <n v="2013"/>
    <n v="6"/>
    <x v="8"/>
    <x v="3"/>
    <x v="3"/>
    <x v="3"/>
    <m/>
    <m/>
    <m/>
    <m/>
    <s v="Normal"/>
  </r>
  <r>
    <x v="0"/>
    <s v="Green"/>
    <s v="None"/>
    <s v="P509347"/>
    <s v="CITYWIDE"/>
    <s v="B50001059"/>
    <s v="Top Soils, Common Borrow, Diamond Mix, Recycled Stone"/>
    <s v="Phipps Construction Co."/>
    <x v="17"/>
    <n v="0"/>
    <m/>
    <d v="2012-06-27T00:00:00"/>
    <d v="2012-06-30T00:00:00"/>
    <d v="2013-06-29T00:00:00"/>
    <n v="2013"/>
    <n v="6"/>
    <x v="8"/>
    <x v="3"/>
    <x v="3"/>
    <x v="3"/>
    <m/>
    <m/>
    <m/>
    <m/>
    <s v="Normal"/>
  </r>
  <r>
    <x v="0"/>
    <s v="Green"/>
    <s v="None"/>
    <m/>
    <s v="CITYWIDE"/>
    <s v="06000"/>
    <s v="Citywide IT Support Staff Services Agreement"/>
    <s v="Digicon Corporation"/>
    <x v="18"/>
    <n v="0"/>
    <m/>
    <d v="2012-12-12T00:00:00"/>
    <d v="2013-01-01T00:00:00"/>
    <d v="2013-06-30T00:00:00"/>
    <n v="2013"/>
    <n v="6"/>
    <x v="8"/>
    <x v="0"/>
    <x v="0"/>
    <x v="0"/>
    <m/>
    <m/>
    <m/>
    <m/>
    <s v="Normal"/>
  </r>
  <r>
    <x v="0"/>
    <s v="Green"/>
    <s v="None"/>
    <m/>
    <s v="CITYWIDE"/>
    <s v="06000"/>
    <s v="Citywide IT Support Staff Services Agreement"/>
    <s v="Telecommunications Systems, Inc."/>
    <x v="19"/>
    <n v="0"/>
    <m/>
    <d v="2012-12-12T00:00:00"/>
    <d v="2013-01-01T00:00:00"/>
    <d v="2013-06-30T00:00:00"/>
    <n v="2013"/>
    <n v="6"/>
    <x v="8"/>
    <x v="0"/>
    <x v="0"/>
    <x v="0"/>
    <m/>
    <m/>
    <m/>
    <s v="Yes"/>
    <s v="Special"/>
  </r>
  <r>
    <x v="0"/>
    <s v="Green"/>
    <s v="None"/>
    <s v="P517171"/>
    <s v="DPW"/>
    <s v="B50001974"/>
    <s v="Aaladin Pressure Washer Service"/>
    <s v="Absolute Pressure Cleaning Equipment, inc"/>
    <x v="4"/>
    <n v="0"/>
    <m/>
    <s v="-"/>
    <d v="2011-08-01T00:00:00"/>
    <d v="2013-07-31T00:00:00"/>
    <n v="2013"/>
    <n v="7"/>
    <x v="9"/>
    <x v="2"/>
    <x v="0"/>
    <x v="0"/>
    <m/>
    <m/>
    <m/>
    <m/>
    <s v="Normal"/>
  </r>
  <r>
    <x v="0"/>
    <s v="Green"/>
    <s v="None"/>
    <s v="P514944"/>
    <s v="CITYWIDE"/>
    <s v="B50001422"/>
    <s v="Computer Hardware, Software and Related Items"/>
    <s v="Applied Technology Services"/>
    <x v="20"/>
    <n v="0"/>
    <m/>
    <d v="2012-06-06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457"/>
    <s v="CITYWIDE"/>
    <s v="B50001422"/>
    <s v="Computer Hardware, Software and Related Items"/>
    <s v="Carahsoft Technology Corporation"/>
    <x v="21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56"/>
    <s v="CITYWIDE"/>
    <s v="B50001422"/>
    <s v="Computer Hardware, Software and Related Items"/>
    <s v="Carousel Industries of North America"/>
    <x v="2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48"/>
    <s v="CITYWIDE"/>
    <s v="B50001422"/>
    <s v="Computer Hardware, Software and Related Items"/>
    <s v="Communications Supply Corporation"/>
    <x v="22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49"/>
    <s v="CITYWIDE"/>
    <s v="B50001422"/>
    <s v="Computer Hardware, Software and Related Items"/>
    <s v="USC Canterbury                           "/>
    <x v="23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457"/>
    <s v="CITYWIDE"/>
    <s v="B50001422"/>
    <s v="Computer Hardware, Software and Related Items"/>
    <s v="Data Networks"/>
    <x v="24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53"/>
    <s v="CITYWIDE"/>
    <s v="B50001422"/>
    <s v="Computer Hardware, Software and Related Items"/>
    <s v="Daly Computers"/>
    <x v="25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50"/>
    <s v="CITYWIDE"/>
    <s v="B50001422"/>
    <s v="Computer Hardware, Software and Related Items"/>
    <s v="Digicon Corporation"/>
    <x v="26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52"/>
    <s v="CITYWIDE"/>
    <s v="B50001422"/>
    <s v="Computer Hardware, Software and Related Items"/>
    <s v="ePlus Technology, LLC"/>
    <x v="27"/>
    <n v="0"/>
    <m/>
    <d v="2012-06-06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54"/>
    <s v="CITYWIDE"/>
    <s v="B50001422"/>
    <s v="Computer Hardware, Software and Related Items"/>
    <s v="En-Net Services, LLC"/>
    <x v="28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46"/>
    <s v="CITYWIDE"/>
    <s v="B50001422"/>
    <s v="Computer Hardware, Software and Related Items"/>
    <s v="Hartford Computer Group, Inc.           "/>
    <x v="29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47"/>
    <s v="CITYWIDE"/>
    <s v="B50001422"/>
    <s v="Computer Hardware, Software and Related Items"/>
    <s v="PC Mall Gov, Inc."/>
    <x v="30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51"/>
    <s v="CITYWIDE"/>
    <s v="B50001422"/>
    <s v="Computer Hardware, Software and Related Items"/>
    <s v="SHI International Corporation"/>
    <x v="31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4955"/>
    <s v="CITYWIDE"/>
    <s v="B50001422"/>
    <s v="Computer Hardware, Software and Related Items"/>
    <s v="Soft Net Solutions"/>
    <x v="22"/>
    <n v="0"/>
    <m/>
    <d v="2012-01-18T00:00:00"/>
    <d v="2010-08-11T00:00:00"/>
    <d v="2013-08-10T00:00:00"/>
    <n v="2013"/>
    <n v="8"/>
    <x v="10"/>
    <x v="1"/>
    <x v="0"/>
    <x v="0"/>
    <m/>
    <s v="Yes"/>
    <m/>
    <m/>
    <s v="Special"/>
  </r>
  <r>
    <x v="0"/>
    <s v="Green"/>
    <s v="None"/>
    <s v="P515034"/>
    <s v="CITYWIDE"/>
    <s v="B50001474"/>
    <s v="Miscellaneous Electrical Work - FIRST CALL"/>
    <s v="Horton Mechanical Contractors"/>
    <x v="32"/>
    <n v="0"/>
    <m/>
    <d v="2010-08-18T00:00:00"/>
    <d v="2010-08-18T00:00:00"/>
    <d v="2013-08-17T00:00:00"/>
    <n v="2013"/>
    <n v="8"/>
    <x v="10"/>
    <x v="1"/>
    <x v="4"/>
    <x v="1"/>
    <m/>
    <s v="Yes"/>
    <s v="Yes"/>
    <m/>
    <s v="Special"/>
  </r>
  <r>
    <x v="0"/>
    <s v="Green"/>
    <s v="None"/>
    <s v="P515033"/>
    <s v="CITYWIDE"/>
    <s v="B50001474"/>
    <s v="Miscellaneous Electrical Work - SECOND CALL"/>
    <s v="Calmi Electric Company"/>
    <x v="33"/>
    <n v="0"/>
    <m/>
    <d v="2012-04-04T00:00:00"/>
    <d v="2010-08-18T00:00:00"/>
    <d v="2013-08-17T00:00:00"/>
    <n v="2013"/>
    <n v="8"/>
    <x v="10"/>
    <x v="1"/>
    <x v="4"/>
    <x v="1"/>
    <m/>
    <s v="Yes"/>
    <s v="Yes"/>
    <m/>
    <s v="Special"/>
  </r>
  <r>
    <x v="0"/>
    <s v="Green"/>
    <s v="None"/>
    <s v="P514542"/>
    <s v="DPW"/>
    <s v="08000"/>
    <s v="Bentley WaterCAD Perpetual Licenses"/>
    <s v="Bentley Systems, Inc."/>
    <x v="34"/>
    <n v="0"/>
    <m/>
    <d v="2010-08-18T00:00:00"/>
    <d v="2010-08-18T00:00:00"/>
    <d v="2013-08-17T00:00:00"/>
    <n v="2013"/>
    <n v="8"/>
    <x v="10"/>
    <x v="0"/>
    <x v="0"/>
    <x v="0"/>
    <m/>
    <m/>
    <m/>
    <m/>
    <s v="Normal"/>
  </r>
  <r>
    <x v="0"/>
    <s v="Green"/>
    <s v="None"/>
    <s v="P514587"/>
    <s v="MOIT"/>
    <s v="08000"/>
    <s v="Maintenance of Computer Associates Software"/>
    <s v="Computer Associates International"/>
    <x v="35"/>
    <n v="0"/>
    <m/>
    <d v="2010-08-25T00:00:00"/>
    <d v="2010-08-25T00:00:00"/>
    <d v="2013-08-24T00:00:00"/>
    <n v="2013"/>
    <n v="8"/>
    <x v="10"/>
    <x v="1"/>
    <x v="0"/>
    <x v="0"/>
    <m/>
    <m/>
    <m/>
    <m/>
    <s v="Normal"/>
  </r>
  <r>
    <x v="0"/>
    <s v="Green"/>
    <s v="None"/>
    <s v="P504102"/>
    <s v="DGS"/>
    <s v="B50000457"/>
    <s v="Hydraulic and Welding Repair Service "/>
    <s v="Greb Service, Inc. (1st Call)"/>
    <x v="36"/>
    <n v="0"/>
    <m/>
    <d v="2012-09-26T00:00:00"/>
    <d v="2012-09-10T00:00:00"/>
    <d v="2013-09-09T00:00:00"/>
    <n v="2013"/>
    <n v="9"/>
    <x v="11"/>
    <x v="0"/>
    <x v="5"/>
    <x v="0"/>
    <m/>
    <m/>
    <s v="Yes"/>
    <m/>
    <s v="Special"/>
  </r>
  <r>
    <x v="0"/>
    <s v="Green"/>
    <s v="None"/>
    <s v="P504103"/>
    <s v="DGS"/>
    <s v="B50000457"/>
    <s v="Hydraulic and Welding Repair Service  "/>
    <s v="Intercon Truck of Baltimore, Inc. (2nd Call)"/>
    <x v="37"/>
    <n v="0"/>
    <m/>
    <d v="2012-09-26T00:00:00"/>
    <d v="2012-09-10T00:00:00"/>
    <d v="2013-09-09T00:00:00"/>
    <n v="2013"/>
    <n v="9"/>
    <x v="11"/>
    <x v="0"/>
    <x v="5"/>
    <x v="0"/>
    <m/>
    <m/>
    <s v="Yes"/>
    <m/>
    <s v="Special"/>
  </r>
  <r>
    <x v="0"/>
    <s v="Green"/>
    <s v="None"/>
    <s v="P504104"/>
    <s v="DGS"/>
    <s v="B50000457"/>
    <s v="Hydraulic and Welding Repair Service  "/>
    <s v="Precision Machine &amp; Hydraulic, Inc (3rd Call)"/>
    <x v="37"/>
    <n v="0"/>
    <m/>
    <d v="2012-09-26T00:00:00"/>
    <d v="2012-09-10T00:00:00"/>
    <d v="2013-09-09T00:00:00"/>
    <n v="2013"/>
    <n v="9"/>
    <x v="11"/>
    <x v="0"/>
    <x v="5"/>
    <x v="0"/>
    <m/>
    <m/>
    <s v="Yes"/>
    <m/>
    <s v="Special"/>
  </r>
  <r>
    <x v="0"/>
    <s v="Green"/>
    <s v="None"/>
    <s v="P504040"/>
    <s v="CITYWIDE"/>
    <s v="08000"/>
    <s v="Construction Contract Planning and Coordination Services Software "/>
    <s v="Envista"/>
    <x v="38"/>
    <n v="0"/>
    <m/>
    <d v="2012-09-12T00:00:00"/>
    <d v="2012-09-15T00:00:00"/>
    <d v="2013-09-14T00:00:00"/>
    <n v="2013"/>
    <n v="9"/>
    <x v="11"/>
    <x v="1"/>
    <x v="0"/>
    <x v="0"/>
    <m/>
    <m/>
    <m/>
    <m/>
    <s v="Normal"/>
  </r>
  <r>
    <x v="0"/>
    <s v="Green"/>
    <s v="None"/>
    <m/>
    <s v="CITYWIDE"/>
    <s v="B50002530"/>
    <s v="Various Fencing Systems, Repair and Installation - "/>
    <s v="Long Fence Company"/>
    <x v="39"/>
    <n v="0"/>
    <m/>
    <d v="2012-09-19T00:00:00"/>
    <d v="2012-09-19T00:00:00"/>
    <d v="2013-09-18T00:00:00"/>
    <n v="2013"/>
    <n v="9"/>
    <x v="11"/>
    <x v="4"/>
    <x v="2"/>
    <x v="4"/>
    <m/>
    <s v="Yes"/>
    <s v="Yes"/>
    <m/>
    <s v="Special"/>
  </r>
  <r>
    <x v="0"/>
    <s v="Green"/>
    <s v="None"/>
    <m/>
    <s v="MOIT"/>
    <s v="07000"/>
    <s v="Project Portfolio management System (PPM ) Licenses and Implementation"/>
    <s v="Innotas"/>
    <x v="40"/>
    <n v="0"/>
    <m/>
    <d v="2012-09-26T00:00:00"/>
    <d v="2012-09-26T00:00:00"/>
    <d v="2013-09-25T00:00:00"/>
    <n v="2013"/>
    <n v="9"/>
    <x v="11"/>
    <x v="0"/>
    <x v="0"/>
    <x v="0"/>
    <m/>
    <m/>
    <m/>
    <m/>
    <s v="Normal"/>
  </r>
  <r>
    <x v="0"/>
    <s v="Green"/>
    <s v="Red"/>
    <s v="P502959"/>
    <s v="MOIT"/>
    <s v="06000"/>
    <s v="311 Call Center Hosting "/>
    <s v="Motorola, Inc."/>
    <x v="41"/>
    <n v="0"/>
    <m/>
    <d v="2012-08-29T00:00:00"/>
    <d v="2012-09-29T00:00:00"/>
    <d v="2013-09-28T00:00:00"/>
    <n v="2013"/>
    <n v="9"/>
    <x v="11"/>
    <x v="0"/>
    <x v="0"/>
    <x v="0"/>
    <m/>
    <m/>
    <m/>
    <m/>
    <s v="Normal"/>
  </r>
  <r>
    <x v="0"/>
    <s v="Green"/>
    <s v="None"/>
    <s v="P521192"/>
    <s v="DPW"/>
    <s v="B50002529"/>
    <s v="OnBase Annual Software Maintenance"/>
    <s v="Enterprise Consulting Partners, inc."/>
    <x v="42"/>
    <n v="0"/>
    <m/>
    <s v="-"/>
    <d v="2012-10-01T00:00:00"/>
    <d v="2013-09-30T00:00:00"/>
    <n v="2013"/>
    <n v="9"/>
    <x v="11"/>
    <x v="0"/>
    <x v="0"/>
    <x v="0"/>
    <m/>
    <m/>
    <m/>
    <m/>
    <s v="Normal"/>
  </r>
  <r>
    <x v="0"/>
    <s v="Green"/>
    <s v="None"/>
    <s v="P521589"/>
    <s v="DPW"/>
    <s v="08000"/>
    <s v="Pipelogic Software - GIS"/>
    <s v="Pipelogix, Inc."/>
    <x v="43"/>
    <n v="0"/>
    <m/>
    <d v="2012-10-10T00:00:00"/>
    <d v="2012-10-10T00:00:00"/>
    <d v="2013-10-09T00:00:00"/>
    <n v="2013"/>
    <n v="10"/>
    <x v="12"/>
    <x v="0"/>
    <x v="0"/>
    <x v="0"/>
    <m/>
    <m/>
    <m/>
    <m/>
    <s v="Normal"/>
  </r>
  <r>
    <x v="0"/>
    <s v="Green"/>
    <s v="None"/>
    <s v="P522276"/>
    <s v="MOIT"/>
    <s v="07000"/>
    <s v="Solarwinds Software Maintenance"/>
    <s v="Solarwinds.net, Inc."/>
    <x v="44"/>
    <n v="0"/>
    <m/>
    <s v="-"/>
    <d v="2013-01-01T00:00:00"/>
    <d v="2013-12-31T00:00:00"/>
    <n v="2013"/>
    <n v="12"/>
    <x v="13"/>
    <x v="0"/>
    <x v="0"/>
    <x v="0"/>
    <m/>
    <m/>
    <m/>
    <m/>
    <s v="Normal"/>
  </r>
  <r>
    <x v="0"/>
    <s v="Green"/>
    <s v="None"/>
    <m/>
    <s v="DPW"/>
    <s v="08000"/>
    <s v="Motor Starter Components for Guilford Water Treatment Pumping Station"/>
    <s v="Wesco Distribution"/>
    <x v="45"/>
    <n v="0"/>
    <m/>
    <d v="2013-01-09T00:00:00"/>
    <d v="2013-01-09T00:00:00"/>
    <d v="2014-01-08T00:00:00"/>
    <n v="2014"/>
    <n v="1"/>
    <x v="14"/>
    <x v="0"/>
    <x v="0"/>
    <x v="0"/>
    <m/>
    <m/>
    <m/>
    <m/>
    <s v="Normal"/>
  </r>
  <r>
    <x v="0"/>
    <s v="Green"/>
    <s v="None"/>
    <m/>
    <s v="DPW"/>
    <s v="08000"/>
    <s v="Annual Software Subscription for INFO WORKS"/>
    <s v="Innovyze, inc."/>
    <x v="46"/>
    <n v="0"/>
    <m/>
    <d v="2013-01-09T00:00:00"/>
    <d v="2013-01-16T00:00:00"/>
    <d v="2014-01-15T00:00:00"/>
    <n v="2014"/>
    <n v="1"/>
    <x v="14"/>
    <x v="2"/>
    <x v="0"/>
    <x v="0"/>
    <m/>
    <m/>
    <m/>
    <m/>
    <s v="Normal"/>
  </r>
  <r>
    <x v="0"/>
    <s v="Green"/>
    <s v="None"/>
    <s v="P519110"/>
    <s v="DPW"/>
    <s v="B50002252"/>
    <s v="Emergency Sewer Lateral Inspections"/>
    <s v="Prism Contractors &amp; Engineers, Inc."/>
    <x v="47"/>
    <n v="0"/>
    <m/>
    <s v="-"/>
    <d v="2013-01-24T00:00:00"/>
    <d v="2014-01-23T00:00:00"/>
    <n v="2014"/>
    <n v="1"/>
    <x v="14"/>
    <x v="3"/>
    <x v="0"/>
    <x v="0"/>
    <m/>
    <m/>
    <m/>
    <m/>
    <s v="Normal"/>
  </r>
  <r>
    <x v="0"/>
    <s v="Green"/>
    <s v="None"/>
    <s v="P511822"/>
    <s v="FLEET"/>
    <s v="B50001283"/>
    <s v="Misc Welding Equipment &amp;Supplies "/>
    <s v="Airgas USA, LLC"/>
    <x v="48"/>
    <n v="0"/>
    <m/>
    <d v="2013-01-23T00:00:00"/>
    <d v="2013-02-01T00:00:00"/>
    <d v="2014-01-31T00:00:00"/>
    <n v="2014"/>
    <n v="1"/>
    <x v="14"/>
    <x v="3"/>
    <x v="0"/>
    <x v="0"/>
    <m/>
    <m/>
    <m/>
    <m/>
    <s v="Normal"/>
  </r>
  <r>
    <x v="0"/>
    <s v="Green"/>
    <s v="None"/>
    <m/>
    <s v="HEALTH"/>
    <s v="08000"/>
    <s v="Lab Rejuvenation Project"/>
    <s v="Advasia Technology Group"/>
    <x v="49"/>
    <n v="0"/>
    <m/>
    <d v="2012-09-12T00:00:00"/>
    <d v="2012-11-01T00:00:00"/>
    <d v="2014-04-30T00:00:00"/>
    <n v="2014"/>
    <n v="4"/>
    <x v="15"/>
    <x v="0"/>
    <x v="0"/>
    <x v="0"/>
    <m/>
    <m/>
    <m/>
    <m/>
    <s v="Normal"/>
  </r>
  <r>
    <x v="0"/>
    <s v="Green"/>
    <s v="None"/>
    <m/>
    <s v="CITYWIDE"/>
    <s v="DoIT #060B9800035 (State of Maryland)"/>
    <s v="Consulting and Technical Services II (CATS II)"/>
    <s v="Various Vendors"/>
    <x v="50"/>
    <n v="0"/>
    <m/>
    <d v="2012-07-11T00:00:00"/>
    <d v="2012-07-11T00:00:00"/>
    <d v="2014-05-31T00:00:00"/>
    <n v="2014"/>
    <n v="5"/>
    <x v="16"/>
    <x v="0"/>
    <x v="6"/>
    <x v="5"/>
    <s v="* M/WBE will be set for each release."/>
    <s v="Yes - Evaluation Criteria issues"/>
    <m/>
    <m/>
    <s v="Special"/>
  </r>
  <r>
    <x v="0"/>
    <s v="Green"/>
    <s v="None"/>
    <s v="P519695"/>
    <s v="BCFD"/>
    <s v="06000"/>
    <s v="Fire Station Alerting (FSA) System Maintenance and Repair"/>
    <s v="Browns Communications, Inc."/>
    <x v="15"/>
    <n v="0"/>
    <m/>
    <d v="2012-03-07T00:00:00"/>
    <d v="2012-03-07T00:00:00"/>
    <d v="2015-03-06T00:00:00"/>
    <n v="2015"/>
    <n v="3"/>
    <x v="17"/>
    <x v="2"/>
    <x v="0"/>
    <x v="0"/>
    <m/>
    <m/>
    <m/>
    <m/>
    <s v="Normal"/>
  </r>
  <r>
    <x v="0"/>
    <s v="Green"/>
    <s v="None"/>
    <s v="P512754"/>
    <s v="FPERS"/>
    <s v="08000"/>
    <s v="IT Services (Fire &amp; Police Employees Retirement System)"/>
    <s v="Magothy Technology, Inc"/>
    <x v="51"/>
    <n v="0"/>
    <m/>
    <d v="2010-03-17T00:00:00"/>
    <d v="2010-03-17T00:00:00"/>
    <d v="2015-03-09T00:00:00"/>
    <n v="2015"/>
    <n v="3"/>
    <x v="17"/>
    <x v="0"/>
    <x v="7"/>
    <x v="6"/>
    <m/>
    <m/>
    <m/>
    <m/>
    <s v="Normal"/>
  </r>
  <r>
    <x v="0"/>
    <s v="Green"/>
    <s v="None"/>
    <s v="P500039"/>
    <s v="DPW"/>
    <s v="B50002037"/>
    <s v="Annual Inspection and Code Deficiency Repairs of Cranes and Hoists (First Call)"/>
    <s v="Overhead Crane"/>
    <x v="15"/>
    <n v="0"/>
    <m/>
    <d v="2012-06-13T00:00:00"/>
    <d v="2012-06-13T00:00:00"/>
    <d v="2015-06-12T00:00:00"/>
    <n v="2015"/>
    <n v="6"/>
    <x v="18"/>
    <x v="2"/>
    <x v="0"/>
    <x v="0"/>
    <m/>
    <s v="Yes"/>
    <s v="Yes"/>
    <m/>
    <s v="Special"/>
  </r>
  <r>
    <x v="0"/>
    <s v="Green"/>
    <s v="None"/>
    <m/>
    <s v="DPW"/>
    <s v="B50002037"/>
    <s v="Annual Inspection and Code Deficiency Repairs of Cranes and Hoists (Second Call)"/>
    <s v="Crane 1 Services"/>
    <x v="4"/>
    <n v="0"/>
    <m/>
    <d v="2012-06-13T00:00:00"/>
    <d v="2012-06-13T00:00:00"/>
    <d v="2015-06-12T00:00:00"/>
    <n v="2015"/>
    <n v="6"/>
    <x v="18"/>
    <x v="2"/>
    <x v="0"/>
    <x v="0"/>
    <m/>
    <s v="Yes"/>
    <s v="Yes"/>
    <m/>
    <s v="Special"/>
  </r>
  <r>
    <x v="0"/>
    <s v="Green"/>
    <s v="None"/>
    <s v="P515325"/>
    <s v="MOIT"/>
    <s v="08000"/>
    <s v="IBM Hardware &amp; Software Maintenance (MOIT)"/>
    <s v="IBM"/>
    <x v="52"/>
    <n v="0"/>
    <m/>
    <d v="2010-11-23T00:00:00"/>
    <d v="2010-11-03T00:00:00"/>
    <d v="2015-06-15T00:00:00"/>
    <n v="2015"/>
    <n v="6"/>
    <x v="18"/>
    <x v="0"/>
    <x v="0"/>
    <x v="0"/>
    <m/>
    <m/>
    <m/>
    <m/>
    <s v="Normal"/>
  </r>
  <r>
    <x v="0"/>
    <s v="Green"/>
    <s v="None"/>
    <m/>
    <s v="MOIT"/>
    <s v="06000"/>
    <s v="Mainframe Migration and Support Agreement"/>
    <s v="Alicomp, A Division of Alicare, inc."/>
    <x v="53"/>
    <n v="0"/>
    <m/>
    <d v="2012-06-20T00:00:00"/>
    <d v="2012-06-20T00:00:00"/>
    <d v="2015-06-19T00:00:00"/>
    <n v="2015"/>
    <n v="6"/>
    <x v="18"/>
    <x v="1"/>
    <x v="0"/>
    <x v="0"/>
    <m/>
    <m/>
    <m/>
    <m/>
    <s v="Normal"/>
  </r>
  <r>
    <x v="0"/>
    <s v="Green"/>
    <s v="None"/>
    <m/>
    <s v="DPW"/>
    <s v="B50002616"/>
    <s v="Sewer Line Chemical Root Control Application (DPW)"/>
    <s v="Duke's Root Control"/>
    <x v="54"/>
    <n v="0"/>
    <m/>
    <d v="2012-12-19T00:00:00"/>
    <d v="2012-12-19T00:00:00"/>
    <d v="2015-12-18T00:00:00"/>
    <n v="2015"/>
    <n v="12"/>
    <x v="19"/>
    <x v="2"/>
    <x v="8"/>
    <x v="0"/>
    <m/>
    <m/>
    <m/>
    <m/>
    <s v="Normal"/>
  </r>
  <r>
    <x v="0"/>
    <s v="Green"/>
    <s v="None"/>
    <s v="P516206"/>
    <s v="MOIT"/>
    <s v="08000"/>
    <s v="SPOT 311 Software Integration and licensing"/>
    <s v="Connected Bits, LLC"/>
    <x v="7"/>
    <n v="0"/>
    <m/>
    <d v="2011-01-19T00:00:00"/>
    <d v="2011-01-19T00:00:00"/>
    <d v="2016-01-18T00:00:00"/>
    <n v="2016"/>
    <n v="1"/>
    <x v="20"/>
    <x v="0"/>
    <x v="0"/>
    <x v="0"/>
    <m/>
    <m/>
    <m/>
    <m/>
    <s v="Normal"/>
  </r>
  <r>
    <x v="0"/>
    <s v="Green"/>
    <s v="None"/>
    <s v="P516153"/>
    <s v="DPW"/>
    <s v="08000"/>
    <s v="Cleaver Brooks Boilers Maintenance "/>
    <s v="Tate Engineering Services, Inc."/>
    <x v="7"/>
    <n v="0"/>
    <m/>
    <d v="2011-01-26T00:00:00"/>
    <d v="2011-01-26T00:00:00"/>
    <d v="2016-01-25T00:00:00"/>
    <n v="2016"/>
    <n v="1"/>
    <x v="20"/>
    <x v="0"/>
    <x v="0"/>
    <x v="0"/>
    <m/>
    <m/>
    <m/>
    <m/>
    <s v="Normal"/>
  </r>
  <r>
    <x v="0"/>
    <s v="Green"/>
    <s v="None"/>
    <s v="P516154"/>
    <s v="DPW"/>
    <s v="08000"/>
    <s v="SCADA i-FIX Hardware &amp; Software Maintenance "/>
    <s v="Industrial Monitoring and control Systems, Inc."/>
    <x v="29"/>
    <n v="0"/>
    <m/>
    <d v="2012-10-17T00:00:00"/>
    <d v="2011-01-26T00:00:00"/>
    <d v="2016-01-25T00:00:00"/>
    <n v="2016"/>
    <n v="1"/>
    <x v="20"/>
    <x v="0"/>
    <x v="0"/>
    <x v="0"/>
    <m/>
    <m/>
    <m/>
    <m/>
    <s v="Normal"/>
  </r>
  <r>
    <x v="0"/>
    <s v="Green"/>
    <s v="None"/>
    <s v="P516319"/>
    <s v="CITYWIDE"/>
    <s v="08000"/>
    <s v="Master License Agreement (ESRI GIS software licenses, maintenance and tech support) "/>
    <s v="Environmental Systems Research Institute, Inc. (ESRI)"/>
    <x v="1"/>
    <n v="0"/>
    <m/>
    <d v="2011-02-16T00:00:00"/>
    <d v="2011-02-16T00:00:00"/>
    <d v="2016-02-15T00:00:00"/>
    <n v="2016"/>
    <n v="2"/>
    <x v="21"/>
    <x v="0"/>
    <x v="0"/>
    <x v="0"/>
    <m/>
    <m/>
    <m/>
    <m/>
    <s v="Normal"/>
  </r>
  <r>
    <x v="0"/>
    <s v="Green"/>
    <s v="None"/>
    <s v="P516311"/>
    <s v="BCPD &amp; BCFD"/>
    <s v="08000"/>
    <s v="Master Support Agreement (CAD software licensing, maintenance and tech support)"/>
    <s v="Tiburon, Inc."/>
    <x v="55"/>
    <n v="0"/>
    <m/>
    <d v="2011-02-16T00:00:00"/>
    <d v="2011-02-16T00:00:00"/>
    <d v="2016-02-15T00:00:00"/>
    <n v="2016"/>
    <n v="2"/>
    <x v="21"/>
    <x v="0"/>
    <x v="0"/>
    <x v="0"/>
    <m/>
    <m/>
    <m/>
    <m/>
    <s v="Normal"/>
  </r>
  <r>
    <x v="0"/>
    <s v="Green"/>
    <s v="None"/>
    <s v="P517741"/>
    <s v="DPW"/>
    <s v="08000"/>
    <s v="Anchor Software License Agreement"/>
    <s v="Anchor Software, LLC"/>
    <x v="22"/>
    <n v="0"/>
    <m/>
    <d v="2011-07-27T00:00:00"/>
    <d v="2011-07-27T00:00:00"/>
    <d v="2016-07-26T00:00:00"/>
    <n v="2016"/>
    <n v="7"/>
    <x v="22"/>
    <x v="0"/>
    <x v="0"/>
    <x v="0"/>
    <m/>
    <m/>
    <m/>
    <m/>
    <s v="Normal"/>
  </r>
  <r>
    <x v="0"/>
    <s v="Green"/>
    <s v="None"/>
    <s v="P518729"/>
    <s v="DPW"/>
    <s v="08000"/>
    <s v="SCADA Licensing Agreement"/>
    <s v="Shingle and Gibb Company"/>
    <x v="56"/>
    <n v="0"/>
    <m/>
    <d v="2011-12-21T00:00:00"/>
    <d v="2011-12-21T00:00:00"/>
    <d v="2016-12-20T00:00:00"/>
    <n v="2016"/>
    <n v="12"/>
    <x v="23"/>
    <x v="5"/>
    <x v="0"/>
    <x v="0"/>
    <m/>
    <m/>
    <m/>
    <m/>
    <s v="Normal"/>
  </r>
  <r>
    <x v="0"/>
    <s v="Green"/>
    <s v="None"/>
    <s v="P511583"/>
    <s v="CONV. CTR"/>
    <s v="B50001050"/>
    <s v="Manage and Operate the Food and Beverage Service for the Baltimore Convention Center"/>
    <s v="Volume Services, Inc. d/b/a Centerplate (Revenue)"/>
    <x v="57"/>
    <n v="0"/>
    <m/>
    <d v="2009-11-04T00:00:00"/>
    <d v="2011-06-01T00:00:00"/>
    <d v="2016-12-21T00:00:00"/>
    <n v="2016"/>
    <n v="12"/>
    <x v="23"/>
    <x v="6"/>
    <x v="9"/>
    <x v="2"/>
    <m/>
    <m/>
    <m/>
    <m/>
    <s v="Normal"/>
  </r>
  <r>
    <x v="0"/>
    <s v="Green"/>
    <s v="None"/>
    <s v="P518733"/>
    <s v="MOIT"/>
    <s v="08000"/>
    <s v="IVR Maintenance Agreement"/>
    <s v="Verizon Select Services"/>
    <x v="58"/>
    <n v="0"/>
    <m/>
    <d v="2012-02-01T00:00:00"/>
    <d v="2012-02-01T00:00:00"/>
    <d v="2017-01-31T00:00:00"/>
    <n v="2017"/>
    <n v="1"/>
    <x v="24"/>
    <x v="2"/>
    <x v="0"/>
    <x v="0"/>
    <m/>
    <m/>
    <m/>
    <m/>
    <s v="Normal"/>
  </r>
  <r>
    <x v="0"/>
    <s v="Green"/>
    <s v="None"/>
    <s v="P519405"/>
    <s v="MOIT"/>
    <s v="06000"/>
    <s v="Litecast Ethernet Maintenance Upgrade (MOIT)"/>
    <s v="Litecast/Balticore"/>
    <x v="59"/>
    <n v="0"/>
    <m/>
    <d v="2012-02-08T00:00:00"/>
    <d v="2012-02-08T00:00:00"/>
    <d v="2017-02-07T00:00:00"/>
    <n v="2017"/>
    <n v="2"/>
    <x v="25"/>
    <x v="2"/>
    <x v="0"/>
    <x v="0"/>
    <m/>
    <m/>
    <m/>
    <m/>
    <s v="Normal"/>
  </r>
  <r>
    <x v="0"/>
    <s v="Green"/>
    <s v="None"/>
    <s v="P518731"/>
    <s v="MOIT"/>
    <s v="06000"/>
    <s v="Optical Internet Agreement"/>
    <s v="Cogent Communications, Inc."/>
    <x v="60"/>
    <n v="0"/>
    <m/>
    <d v="2011-12-21T00:00:00"/>
    <d v="2011-12-21T00:00:00"/>
    <d v="2017-12-20T00:00:00"/>
    <n v="2017"/>
    <n v="12"/>
    <x v="26"/>
    <x v="7"/>
    <x v="0"/>
    <x v="0"/>
    <m/>
    <m/>
    <m/>
    <m/>
    <s v="Normal"/>
  </r>
  <r>
    <x v="1"/>
    <s v="Green"/>
    <s v="Red"/>
    <s v="P501835"/>
    <s v="FLEET"/>
    <s v="06000"/>
    <s v="OEM Parts and Service for PL Custom Equipment (Fleet)"/>
    <s v="PL Custom Body &amp; Equipment Co."/>
    <x v="61"/>
    <n v="0"/>
    <m/>
    <d v="2011-12-07T00:00:00"/>
    <d v="2012-03-12T00:00:00"/>
    <d v="2013-03-11T00:00:00"/>
    <n v="2013"/>
    <n v="3"/>
    <x v="5"/>
    <x v="0"/>
    <x v="0"/>
    <x v="0"/>
    <s v="New contract out for bid"/>
    <m/>
    <m/>
    <m/>
    <s v="Normal"/>
  </r>
  <r>
    <x v="1"/>
    <s v="Green"/>
    <s v="Yellow"/>
    <s v="P501981"/>
    <s v="FLEET"/>
    <s v="06000"/>
    <s v="OEM Parts for Prisoner Inserts (FLEET)"/>
    <s v="Havis-Shields Equipment Company"/>
    <x v="62"/>
    <n v="0"/>
    <m/>
    <d v="2012-01-18T00:00:00"/>
    <d v="2012-04-10T00:00:00"/>
    <d v="2013-04-09T00:00:00"/>
    <n v="2013"/>
    <n v="4"/>
    <x v="6"/>
    <x v="0"/>
    <x v="0"/>
    <x v="0"/>
    <s v="New contract out for bid"/>
    <m/>
    <m/>
    <m/>
    <s v="Normal"/>
  </r>
  <r>
    <x v="1"/>
    <s v="Green"/>
    <s v="None"/>
    <s v="P502444"/>
    <s v="FLEET"/>
    <s v="08000"/>
    <s v="OEM Parts as required for Elkin Cement Mixers (Fleet)"/>
    <s v="Elkin Manufacturing, Inc."/>
    <x v="63"/>
    <n v="0"/>
    <m/>
    <d v="2012-02-15T00:00:00"/>
    <d v="2012-06-01T00:00:00"/>
    <d v="2013-05-31T00:00:00"/>
    <n v="2013"/>
    <n v="5"/>
    <x v="7"/>
    <x v="0"/>
    <x v="0"/>
    <x v="0"/>
    <m/>
    <m/>
    <m/>
    <m/>
    <s v="Normal"/>
  </r>
  <r>
    <x v="1"/>
    <s v="Green"/>
    <s v="None"/>
    <s v="P517732"/>
    <s v="DGS"/>
    <s v="B50002015"/>
    <s v="Parts and Service for Power Pressure Washer"/>
    <s v="McHenry Equipment, Inc."/>
    <x v="47"/>
    <n v="0"/>
    <m/>
    <s v="-"/>
    <d v="2012-07-01T00:00:00"/>
    <d v="2013-06-30T00:00:00"/>
    <n v="2013"/>
    <n v="6"/>
    <x v="8"/>
    <x v="2"/>
    <x v="0"/>
    <x v="0"/>
    <m/>
    <m/>
    <m/>
    <m/>
    <s v="Normal"/>
  </r>
  <r>
    <x v="1"/>
    <s v="Green"/>
    <s v="None"/>
    <s v="P509145"/>
    <s v="FLEET"/>
    <s v="B50001091"/>
    <s v="OEM Parts &amp; Service for Cummins Engines"/>
    <s v="Beltway International"/>
    <x v="7"/>
    <n v="0"/>
    <m/>
    <d v="2012-05-02T00:00:00"/>
    <d v="2012-08-01T00:00:00"/>
    <d v="2013-07-31T00:00:00"/>
    <n v="2013"/>
    <n v="7"/>
    <x v="9"/>
    <x v="3"/>
    <x v="0"/>
    <x v="0"/>
    <m/>
    <m/>
    <m/>
    <m/>
    <s v="Normal"/>
  </r>
  <r>
    <x v="1"/>
    <s v="Green"/>
    <s v="None"/>
    <s v="P509144"/>
    <s v="FLEET"/>
    <s v="B50001091"/>
    <s v="OEM Parts &amp; Service for Cummins Engines"/>
    <s v="Harbor Truck Sales &amp; Service d/b/a Baltimore Freightliner"/>
    <x v="4"/>
    <n v="0"/>
    <m/>
    <d v="2012-05-02T00:00:00"/>
    <d v="2012-08-01T00:00:00"/>
    <d v="2013-07-31T00:00:00"/>
    <n v="2013"/>
    <n v="7"/>
    <x v="9"/>
    <x v="3"/>
    <x v="0"/>
    <x v="0"/>
    <m/>
    <m/>
    <m/>
    <m/>
    <s v="Normal"/>
  </r>
  <r>
    <x v="1"/>
    <s v="Green"/>
    <s v="None"/>
    <s v="P509146"/>
    <s v="FLEET"/>
    <s v="B50001091"/>
    <s v="OEM Parts &amp; Service for Cummins Engines"/>
    <s v="Cummins Power Systems, LLC"/>
    <x v="64"/>
    <n v="0"/>
    <m/>
    <d v="2012-05-02T00:00:00"/>
    <d v="2012-08-01T00:00:00"/>
    <d v="2013-07-31T00:00:00"/>
    <n v="2013"/>
    <n v="7"/>
    <x v="9"/>
    <x v="3"/>
    <x v="0"/>
    <x v="0"/>
    <m/>
    <m/>
    <m/>
    <m/>
    <s v="Normal"/>
  </r>
  <r>
    <x v="1"/>
    <s v="Green"/>
    <s v="Red"/>
    <s v="P521281"/>
    <s v="DGS"/>
    <s v="B50002586"/>
    <s v="OEM Parts and Service for Hustler Lawn Equipment"/>
    <s v="Mid Atlantic Turf Equipment"/>
    <x v="65"/>
    <n v="0"/>
    <m/>
    <s v="-"/>
    <d v="2012-08-31T00:00:00"/>
    <d v="2013-09-01T00:00:00"/>
    <n v="2013"/>
    <n v="9"/>
    <x v="11"/>
    <x v="3"/>
    <x v="0"/>
    <x v="0"/>
    <s v="the dates on the Master Blanket have changed but I do not see a new board approval."/>
    <m/>
    <m/>
    <m/>
    <s v="Normal"/>
  </r>
  <r>
    <x v="1"/>
    <s v="Green"/>
    <s v="None"/>
    <m/>
    <s v="FLEET"/>
    <s v="B50002614"/>
    <s v="OEM Parts and Service for Gravely and Ariens Equipment"/>
    <s v="Mid Atlantic Turf Equipment"/>
    <x v="65"/>
    <n v="0"/>
    <m/>
    <s v="-"/>
    <d v="2012-09-18T00:00:00"/>
    <d v="2013-09-17T00:00:00"/>
    <n v="2013"/>
    <n v="9"/>
    <x v="11"/>
    <x v="3"/>
    <x v="0"/>
    <x v="0"/>
    <m/>
    <m/>
    <m/>
    <m/>
    <s v="Normal"/>
  </r>
  <r>
    <x v="1"/>
    <s v="Green"/>
    <s v="None"/>
    <s v="P505768"/>
    <s v="FLEET"/>
    <s v="B50000766"/>
    <s v="Steel Products  (Fleet)"/>
    <s v="D-S Steel, LLC"/>
    <x v="29"/>
    <n v="0"/>
    <m/>
    <d v="2012-09-26T00:00:00"/>
    <d v="2012-12-10T00:00:00"/>
    <d v="2013-12-09T00:00:00"/>
    <n v="2013"/>
    <n v="12"/>
    <x v="13"/>
    <x v="0"/>
    <x v="0"/>
    <x v="0"/>
    <m/>
    <m/>
    <m/>
    <m/>
    <s v="Normal"/>
  </r>
  <r>
    <x v="1"/>
    <s v="Green"/>
    <s v="None"/>
    <s v="P507718"/>
    <s v="DGS"/>
    <s v="B50001024"/>
    <s v="OEM Parts &amp; Service for John Deere Small Tractors (DGS)"/>
    <s v="BMR, Inc."/>
    <x v="66"/>
    <n v="0"/>
    <m/>
    <d v="2012-12-19T00:00:00"/>
    <d v="2013-04-14T00:00:00"/>
    <d v="2014-04-13T00:00:00"/>
    <n v="2014"/>
    <n v="4"/>
    <x v="15"/>
    <x v="0"/>
    <x v="0"/>
    <x v="0"/>
    <m/>
    <m/>
    <m/>
    <m/>
    <s v="Normal"/>
  </r>
  <r>
    <x v="1"/>
    <s v="Green"/>
    <s v="None"/>
    <s v="P519858"/>
    <s v="FLEET"/>
    <s v="B50002352"/>
    <s v="OEM Parts &amp; Service for the smartWash Storm Touchless Gantry Fleet Washer"/>
    <s v="The Myco Companies"/>
    <x v="65"/>
    <n v="0"/>
    <m/>
    <s v="-"/>
    <d v="2012-04-01T00:00:00"/>
    <d v="2015-03-31T00:00:00"/>
    <n v="2015"/>
    <n v="3"/>
    <x v="17"/>
    <x v="1"/>
    <x v="0"/>
    <x v="0"/>
    <m/>
    <m/>
    <m/>
    <m/>
    <s v="Normal"/>
  </r>
  <r>
    <x v="1"/>
    <s v="Green"/>
    <s v="None"/>
    <s v="P519848"/>
    <s v="FLEET"/>
    <s v="B50002351"/>
    <s v="OEM Parts &amp; Service for the Tandem Rite Touch Car Wash"/>
    <s v="Mid Atlantic Car Wash Technologies, Inc t/a/ Wash Tech"/>
    <x v="65"/>
    <n v="0"/>
    <m/>
    <s v="-"/>
    <d v="2012-04-01T00:00:00"/>
    <d v="2015-03-31T00:00:00"/>
    <n v="2015"/>
    <n v="3"/>
    <x v="17"/>
    <x v="1"/>
    <x v="0"/>
    <x v="0"/>
    <m/>
    <m/>
    <m/>
    <m/>
    <s v="Normal"/>
  </r>
  <r>
    <x v="1"/>
    <s v="Green"/>
    <s v="None"/>
    <s v="P520362"/>
    <s v="FLEET"/>
    <s v="B50002428"/>
    <s v="Bi-Annual Inspection of CNG Refueling Site"/>
    <s v="Air &amp; Gas Technologies, Inc."/>
    <x v="4"/>
    <n v="0"/>
    <m/>
    <s v="-"/>
    <d v="2012-07-01T00:00:00"/>
    <d v="2015-06-30T00:00:00"/>
    <n v="2015"/>
    <n v="6"/>
    <x v="18"/>
    <x v="1"/>
    <x v="0"/>
    <x v="0"/>
    <m/>
    <m/>
    <m/>
    <m/>
    <s v="Normal"/>
  </r>
  <r>
    <x v="1"/>
    <s v="Green"/>
    <s v="None"/>
    <s v="P520649"/>
    <s v="DGS"/>
    <s v="B50002427"/>
    <s v="Inspection of the Compressed Natural Gas System for Vehicles"/>
    <s v="O'Donnell Honda"/>
    <x v="67"/>
    <n v="0"/>
    <m/>
    <s v="-"/>
    <d v="2012-07-01T00:00:00"/>
    <d v="2015-06-30T00:00:00"/>
    <n v="2015"/>
    <n v="6"/>
    <x v="18"/>
    <x v="1"/>
    <x v="0"/>
    <x v="0"/>
    <m/>
    <m/>
    <m/>
    <m/>
    <s v="Normal"/>
  </r>
  <r>
    <x v="1"/>
    <s v="Green"/>
    <s v="None"/>
    <s v="P521030"/>
    <s v="FLEET"/>
    <s v="B50002500"/>
    <s v="Parts ans Service for Tennant Scrubbers - Seepers and Litter Vacs"/>
    <s v="Tennany Sales and Service Company"/>
    <x v="68"/>
    <n v="0"/>
    <m/>
    <d v="2012-08-08T00:00:00"/>
    <d v="2012-08-08T00:00:00"/>
    <d v="2015-08-07T00:00:00"/>
    <n v="2015"/>
    <n v="8"/>
    <x v="27"/>
    <x v="1"/>
    <x v="0"/>
    <x v="0"/>
    <m/>
    <m/>
    <m/>
    <m/>
    <s v="Normal"/>
  </r>
  <r>
    <x v="2"/>
    <s v="Blue"/>
    <s v="Red"/>
    <s v="P515855"/>
    <s v="HEALTH"/>
    <s v="08000"/>
    <s v="Parking (Health Only)"/>
    <s v="Greenwald &amp; Co. d/b/a Arrow Parking"/>
    <x v="69"/>
    <n v="0"/>
    <m/>
    <d v="2012-10-10T00:00:00"/>
    <d v="2012-10-13T00:00:00"/>
    <d v="2012-12-12T00:00:00"/>
    <n v="2012"/>
    <n v="12"/>
    <x v="2"/>
    <x v="0"/>
    <x v="0"/>
    <x v="0"/>
    <s v="Awaiting memo from agency, need req. "/>
    <m/>
    <m/>
    <m/>
    <s v="Normal"/>
  </r>
  <r>
    <x v="2"/>
    <s v="Blue"/>
    <s v="Green"/>
    <s v="P515703"/>
    <s v="HEALTH"/>
    <s v="08000"/>
    <s v="Laboratory Test Kits (Health)"/>
    <s v="Cellestis, Inc."/>
    <x v="70"/>
    <n v="0"/>
    <m/>
    <d v="2011-12-14T00:00:00"/>
    <d v="2011-12-21T00:00:00"/>
    <d v="2012-12-20T00:00:00"/>
    <n v="2012"/>
    <n v="12"/>
    <x v="2"/>
    <x v="8"/>
    <x v="0"/>
    <x v="0"/>
    <s v="Can be deleted. P521960 is new contract #, please add to Req contract list."/>
    <m/>
    <m/>
    <m/>
    <s v="Normal"/>
  </r>
  <r>
    <x v="2"/>
    <s v="Blue"/>
    <s v="Yellow"/>
    <s v="P519022"/>
    <s v="HEALTH"/>
    <s v="06000"/>
    <s v="Survey of Stat laboratories for Quality Assurance"/>
    <s v="Joseph P. Libonati, PH.D"/>
    <x v="71"/>
    <n v="0"/>
    <m/>
    <s v="-"/>
    <d v="2012-01-02T00:00:00"/>
    <d v="2012-12-31T00:00:00"/>
    <n v="2012"/>
    <n v="12"/>
    <x v="2"/>
    <x v="0"/>
    <x v="0"/>
    <x v="0"/>
    <s v="Marsha working on new RFP/agreement, based on Health need."/>
    <m/>
    <m/>
    <m/>
    <s v="Normal"/>
  </r>
  <r>
    <x v="2"/>
    <s v="Blue"/>
    <s v="Green"/>
    <s v="P519192"/>
    <s v="HEALTH"/>
    <s v="08000"/>
    <s v="Naloxone (Needle Exchange Program)"/>
    <s v="Point Defiance Aids Project/NASEN"/>
    <x v="72"/>
    <n v="0"/>
    <m/>
    <s v="-"/>
    <d v="2012-01-23T00:00:00"/>
    <d v="2013-01-22T00:00:00"/>
    <n v="2013"/>
    <n v="1"/>
    <x v="3"/>
    <x v="9"/>
    <x v="0"/>
    <x v="0"/>
    <s v="Did not need to be renewed - other vendor (McKesson). CAN BE DELETED"/>
    <m/>
    <m/>
    <m/>
    <s v="Normal"/>
  </r>
  <r>
    <x v="2"/>
    <s v="Blue"/>
    <s v="Green"/>
    <s v="P516056"/>
    <s v="HEALTH"/>
    <s v="B50001280"/>
    <s v="Janitorial Services for Field Health Services"/>
    <s v="Jani-King of Baltimore"/>
    <x v="73"/>
    <n v="0"/>
    <m/>
    <d v="2012-01-25T00:00:00"/>
    <d v="2012-02-03T00:00:00"/>
    <d v="2013-02-02T00:00:00"/>
    <n v="2013"/>
    <n v="2"/>
    <x v="4"/>
    <x v="3"/>
    <x v="0"/>
    <x v="0"/>
    <s v="BOE 1/30/13"/>
    <m/>
    <m/>
    <m/>
    <s v="Normal"/>
  </r>
  <r>
    <x v="2"/>
    <s v="Blue"/>
    <s v="Green"/>
    <s v="P512262"/>
    <s v="HEALTH"/>
    <s v="B50000908"/>
    <s v="Courier Services for WIC Program "/>
    <s v="Global Messenger Corp."/>
    <x v="74"/>
    <n v="0"/>
    <m/>
    <d v="2012-02-08T00:00:00"/>
    <d v="2012-02-11T00:00:00"/>
    <d v="2013-02-10T00:00:00"/>
    <n v="2013"/>
    <n v="2"/>
    <x v="4"/>
    <x v="0"/>
    <x v="0"/>
    <x v="0"/>
    <s v="BOE 1/30/13"/>
    <m/>
    <m/>
    <m/>
    <s v="Normal"/>
  </r>
  <r>
    <x v="2"/>
    <s v="Blue"/>
    <s v="Red"/>
    <s v="P520006"/>
    <s v="HEALTH"/>
    <s v="06000"/>
    <s v="Provide Internet Services at Various Senior Centers"/>
    <s v="Comcast Business Services"/>
    <x v="75"/>
    <n v="0"/>
    <m/>
    <s v="-"/>
    <d v="2012-03-01T00:00:00"/>
    <d v="2013-02-28T00:00:00"/>
    <n v="2013"/>
    <n v="2"/>
    <x v="4"/>
    <x v="3"/>
    <x v="0"/>
    <x v="0"/>
    <s v="Renew"/>
    <m/>
    <m/>
    <m/>
    <s v="Normal"/>
  </r>
  <r>
    <x v="2"/>
    <s v="Blue"/>
    <s v="Red"/>
    <s v="P519462"/>
    <s v="HEALTH"/>
    <s v="06000"/>
    <s v="Nuvaring and  Contraceptives (Health)"/>
    <s v="R &amp; S Northeast"/>
    <x v="76"/>
    <n v="0"/>
    <m/>
    <d v="2012-08-08T00:00:00"/>
    <d v="2012-03-01T00:00:00"/>
    <d v="2013-02-28T00:00:00"/>
    <n v="2013"/>
    <n v="2"/>
    <x v="4"/>
    <x v="2"/>
    <x v="0"/>
    <x v="0"/>
    <s v="To be renewed?"/>
    <m/>
    <m/>
    <m/>
    <s v="Normal"/>
  </r>
  <r>
    <x v="2"/>
    <s v="Blue"/>
    <s v="Red"/>
    <s v="P520596"/>
    <s v="HEALTH"/>
    <s v="08000"/>
    <s v="Insight Comprehensive Clinical Management Software Maintenance Support"/>
    <s v="Netsmart Technologies, Inc."/>
    <x v="77"/>
    <n v="0"/>
    <m/>
    <d v="2012-06-20T00:00:00"/>
    <d v="2012-03-21T00:00:00"/>
    <d v="2013-03-20T00:00:00"/>
    <n v="2013"/>
    <n v="3"/>
    <x v="5"/>
    <x v="3"/>
    <x v="0"/>
    <x v="0"/>
    <s v="To be renewed?"/>
    <m/>
    <m/>
    <m/>
    <s v="Normal"/>
  </r>
  <r>
    <x v="2"/>
    <s v="Blue"/>
    <s v="Yellow"/>
    <s v="P519743"/>
    <s v="HEALTH"/>
    <s v="06000"/>
    <s v="Contraceptives (Nexplanon)"/>
    <s v="Priority Healthcare Distribution, Inc. d/b/a Curascript Specialty Distribution"/>
    <x v="78"/>
    <n v="0"/>
    <m/>
    <d v="2012-08-08T00:00:00"/>
    <d v="2012-03-28T00:00:00"/>
    <d v="2013-03-27T00:00:00"/>
    <n v="2013"/>
    <n v="3"/>
    <x v="5"/>
    <x v="2"/>
    <x v="0"/>
    <x v="0"/>
    <s v="To be renewed?"/>
    <m/>
    <m/>
    <m/>
    <s v="Normal"/>
  </r>
  <r>
    <x v="2"/>
    <s v="Blue"/>
    <s v="Yellow"/>
    <s v="P512520"/>
    <s v="BCFD"/>
    <s v="07000"/>
    <s v="Janitorial Services for Old Town Fire Station"/>
    <s v="Alty Cleaning Services, Inc."/>
    <x v="79"/>
    <n v="0"/>
    <m/>
    <s v="-"/>
    <d v="2012-04-01T00:00:00"/>
    <d v="2013-03-31T00:00:00"/>
    <n v="2013"/>
    <n v="3"/>
    <x v="5"/>
    <x v="3"/>
    <x v="0"/>
    <x v="0"/>
    <s v="To be renewed?"/>
    <m/>
    <m/>
    <m/>
    <s v="Normal"/>
  </r>
  <r>
    <x v="2"/>
    <s v="Blue"/>
    <s v="Yellow"/>
    <s v="P519971"/>
    <s v="HEALTH"/>
    <s v="07000"/>
    <s v="Lead Testing on Childrens Jewelry"/>
    <s v="Microbac Labatory"/>
    <x v="80"/>
    <n v="0"/>
    <m/>
    <s v="-"/>
    <d v="2012-04-23T00:00:00"/>
    <d v="2013-04-22T00:00:00"/>
    <n v="2013"/>
    <n v="4"/>
    <x v="6"/>
    <x v="2"/>
    <x v="0"/>
    <x v="0"/>
    <m/>
    <m/>
    <m/>
    <m/>
    <s v="Normal"/>
  </r>
  <r>
    <x v="2"/>
    <s v="Blue"/>
    <s v="Yellow"/>
    <s v="P516786"/>
    <s v="REC &amp; PARKS"/>
    <s v="06000"/>
    <s v="Antivirus Software License (Symantec)"/>
    <s v="GTSI Corp."/>
    <x v="81"/>
    <n v="0"/>
    <m/>
    <d v="2012-04-11T00:00:00"/>
    <d v="2012-04-28T00:00:00"/>
    <d v="2013-04-27T00:00:00"/>
    <n v="2013"/>
    <n v="4"/>
    <x v="6"/>
    <x v="0"/>
    <x v="0"/>
    <x v="0"/>
    <s v="Consider under Software MB"/>
    <m/>
    <m/>
    <m/>
    <s v="Normal"/>
  </r>
  <r>
    <x v="2"/>
    <s v="Blue"/>
    <s v="Yellow"/>
    <s v="P520136"/>
    <s v="HEALTH"/>
    <s v="B50002253"/>
    <s v="Transportation Services for Infants and Toddlers - Health "/>
    <s v="Higher Ground Transportation Services, Inc."/>
    <x v="82"/>
    <n v="0"/>
    <m/>
    <d v="2012-04-04T00:00:00"/>
    <d v="2012-05-01T00:00:00"/>
    <d v="2013-04-30T00:00:00"/>
    <n v="2013"/>
    <n v="4"/>
    <x v="6"/>
    <x v="4"/>
    <x v="0"/>
    <x v="0"/>
    <m/>
    <m/>
    <m/>
    <m/>
    <s v="Normal"/>
  </r>
  <r>
    <x v="2"/>
    <s v="Blue"/>
    <s v="Yellow"/>
    <s v="P520063"/>
    <s v="HEALTH"/>
    <s v="07000"/>
    <s v="Single Serving Bottled Water"/>
    <s v="Nestle Waters North America d/b/a Deer Park"/>
    <x v="83"/>
    <n v="0"/>
    <m/>
    <s v="-"/>
    <d v="2012-05-07T00:00:00"/>
    <d v="2013-05-07T00:00:00"/>
    <n v="2013"/>
    <n v="5"/>
    <x v="7"/>
    <x v="2"/>
    <x v="0"/>
    <x v="0"/>
    <m/>
    <m/>
    <m/>
    <m/>
    <s v="Normal"/>
  </r>
  <r>
    <x v="2"/>
    <s v="Blue"/>
    <s v="None"/>
    <s v="P517175"/>
    <s v="HEALTH"/>
    <s v="06000"/>
    <s v="Barcode Labels"/>
    <s v="Computype"/>
    <x v="84"/>
    <n v="0"/>
    <m/>
    <s v="-"/>
    <d v="2012-06-01T00:00:00"/>
    <d v="2013-05-31T00:00:00"/>
    <n v="2013"/>
    <n v="5"/>
    <x v="7"/>
    <x v="3"/>
    <x v="0"/>
    <x v="0"/>
    <m/>
    <m/>
    <m/>
    <m/>
    <s v="Normal"/>
  </r>
  <r>
    <x v="2"/>
    <s v="Blue"/>
    <s v="None"/>
    <s v="P520416"/>
    <s v="HEALTH"/>
    <s v="07000"/>
    <s v="Clicnical Supplies (Drape Sheets, Drug Lock Disp,)"/>
    <s v="Moore Medical"/>
    <x v="85"/>
    <n v="0"/>
    <m/>
    <s v="-"/>
    <d v="2012-06-01T00:00:00"/>
    <d v="2013-05-31T00:00:00"/>
    <n v="2013"/>
    <n v="5"/>
    <x v="7"/>
    <x v="2"/>
    <x v="0"/>
    <x v="0"/>
    <m/>
    <m/>
    <m/>
    <m/>
    <s v="Normal"/>
  </r>
  <r>
    <x v="2"/>
    <s v="Blue"/>
    <s v="None"/>
    <s v="P517250"/>
    <s v="HEALTH"/>
    <s v="B50001982"/>
    <s v="Contraceptives (Mirena/Depo)"/>
    <s v="Smith Medical Partners"/>
    <x v="86"/>
    <n v="0"/>
    <m/>
    <s v="-"/>
    <d v="2012-06-13T00:00:00"/>
    <d v="2013-06-12T00:00:00"/>
    <n v="2013"/>
    <n v="6"/>
    <x v="8"/>
    <x v="3"/>
    <x v="0"/>
    <x v="0"/>
    <m/>
    <m/>
    <m/>
    <m/>
    <s v="Normal"/>
  </r>
  <r>
    <x v="2"/>
    <s v="Blue"/>
    <s v="None"/>
    <s v="P517508"/>
    <s v="HEALTH"/>
    <s v="08000"/>
    <s v="Fluzone Vaccine (HEALTH)"/>
    <s v="Sanofi Pasteur, Inc."/>
    <x v="87"/>
    <n v="0"/>
    <m/>
    <d v="2012-06-06T00:00:00"/>
    <d v="2012-06-13T00:00:00"/>
    <d v="2013-06-12T00:00:00"/>
    <n v="2013"/>
    <n v="6"/>
    <x v="8"/>
    <x v="2"/>
    <x v="0"/>
    <x v="0"/>
    <m/>
    <m/>
    <m/>
    <m/>
    <s v="Normal"/>
  </r>
  <r>
    <x v="2"/>
    <s v="Blue"/>
    <s v="None"/>
    <s v="P520784"/>
    <s v="HEALTH"/>
    <s v="08000"/>
    <s v="HIV Test Kits"/>
    <s v="Bio-Rad Laboratories, Diagnostic Group"/>
    <x v="88"/>
    <n v="0"/>
    <m/>
    <d v="2013-01-09T00:00:00"/>
    <d v="2012-06-20T00:00:00"/>
    <d v="2013-06-19T00:00:00"/>
    <n v="2013"/>
    <n v="6"/>
    <x v="8"/>
    <x v="2"/>
    <x v="0"/>
    <x v="0"/>
    <m/>
    <m/>
    <m/>
    <m/>
    <s v="Normal"/>
  </r>
  <r>
    <x v="2"/>
    <s v="Blue"/>
    <s v="None"/>
    <s v="P522220"/>
    <s v="HEALT"/>
    <s v="08000"/>
    <s v="ETO Software and Maintenance for Health Department"/>
    <s v="Social Solutions Global, Inc."/>
    <x v="89"/>
    <n v="0"/>
    <m/>
    <s v="-"/>
    <d v="2012-07-01T00:00:00"/>
    <d v="2013-06-30T00:00:00"/>
    <n v="2013"/>
    <n v="6"/>
    <x v="8"/>
    <x v="0"/>
    <x v="0"/>
    <x v="0"/>
    <m/>
    <m/>
    <m/>
    <m/>
    <s v="Normal"/>
  </r>
  <r>
    <x v="2"/>
    <s v="Blue"/>
    <s v="None"/>
    <m/>
    <s v="HEALTH"/>
    <s v="06000"/>
    <s v="Medical Fixed Wing Air Transportation (Health)"/>
    <s v="Critical Care Medflight"/>
    <x v="2"/>
    <n v="0"/>
    <m/>
    <d v="2012-08-08T00:00:00"/>
    <d v="2012-08-08T00:00:00"/>
    <d v="2013-06-30T00:00:00"/>
    <n v="2013"/>
    <n v="6"/>
    <x v="8"/>
    <x v="4"/>
    <x v="0"/>
    <x v="0"/>
    <m/>
    <m/>
    <m/>
    <s v="Yes"/>
    <s v="Special"/>
  </r>
  <r>
    <x v="2"/>
    <s v="Blue"/>
    <s v="None"/>
    <s v="P513547"/>
    <s v="AGING"/>
    <s v="B50001475"/>
    <s v="Janitorial Services for the Zeta Center (aging)"/>
    <s v="I Give Quality NO Quantity FCS"/>
    <x v="90"/>
    <n v="0"/>
    <m/>
    <d v="2012-06-06T00:00:00"/>
    <d v="2012-07-01T00:00:00"/>
    <d v="2013-06-30T00:00:00"/>
    <n v="2013"/>
    <n v="6"/>
    <x v="8"/>
    <x v="3"/>
    <x v="0"/>
    <x v="0"/>
    <m/>
    <m/>
    <m/>
    <m/>
    <s v="Normal"/>
  </r>
  <r>
    <x v="2"/>
    <s v="Blue"/>
    <s v="None"/>
    <s v="P520421"/>
    <s v="HEALTH"/>
    <s v="08000"/>
    <s v="Zostervax Vaccine"/>
    <s v="Merck and Company, Inc."/>
    <x v="91"/>
    <n v="0"/>
    <m/>
    <d v="2012-06-06T00:00:00"/>
    <d v="2012-07-01T00:00:00"/>
    <d v="2013-06-30T00:00:00"/>
    <n v="2013"/>
    <n v="6"/>
    <x v="8"/>
    <x v="0"/>
    <x v="0"/>
    <x v="0"/>
    <m/>
    <m/>
    <m/>
    <m/>
    <s v="Normal"/>
  </r>
  <r>
    <x v="2"/>
    <s v="Blue"/>
    <s v="None"/>
    <m/>
    <s v="HEALTH"/>
    <s v="06000"/>
    <s v="Non-Emergent Air Transportation Service (Health)"/>
    <s v="Rocky Mountain Holdings, LLC"/>
    <x v="25"/>
    <n v="0"/>
    <m/>
    <d v="2012-06-27T00:00:00"/>
    <d v="2012-07-01T00:00:00"/>
    <d v="2013-06-30T00:00:00"/>
    <n v="2013"/>
    <n v="6"/>
    <x v="8"/>
    <x v="3"/>
    <x v="0"/>
    <x v="0"/>
    <m/>
    <m/>
    <m/>
    <s v="Yes"/>
    <s v="Special"/>
  </r>
  <r>
    <x v="2"/>
    <s v="Blue"/>
    <s v="None"/>
    <m/>
    <s v="HEALTH"/>
    <s v="06000"/>
    <s v="Adult and Family Literacy Program"/>
    <s v="Baltimore Reads, inc."/>
    <x v="92"/>
    <n v="0"/>
    <m/>
    <d v="2013-01-16T00:00:00"/>
    <d v="2013-01-16T00:00:00"/>
    <d v="2013-06-30T00:00:00"/>
    <n v="2013"/>
    <n v="6"/>
    <x v="8"/>
    <x v="0"/>
    <x v="0"/>
    <x v="0"/>
    <m/>
    <m/>
    <m/>
    <m/>
    <s v="Normal"/>
  </r>
  <r>
    <x v="2"/>
    <s v="Blue"/>
    <s v="None"/>
    <m/>
    <s v="HEALTH"/>
    <s v="06000"/>
    <s v="Multi-Level Medical Air Transportation Service (Health)"/>
    <s v="Phi Air Medical Transportation"/>
    <x v="1"/>
    <n v="0"/>
    <m/>
    <d v="2012-07-11T00:00:00"/>
    <d v="2012-07-11T00:00:00"/>
    <d v="2013-07-10T00:00:00"/>
    <n v="2013"/>
    <n v="7"/>
    <x v="9"/>
    <x v="4"/>
    <x v="0"/>
    <x v="0"/>
    <m/>
    <m/>
    <m/>
    <s v="Yes"/>
    <s v="Special"/>
  </r>
  <r>
    <x v="2"/>
    <s v="Blue"/>
    <s v="None"/>
    <m/>
    <s v="HEALTH"/>
    <s v="06000"/>
    <s v="Non-Emergent Air Transportation Service (Health)"/>
    <s v="Medstar/Mid Atlantic Transportation"/>
    <x v="29"/>
    <n v="0"/>
    <m/>
    <d v="2012-07-11T00:00:00"/>
    <d v="2012-07-11T00:00:00"/>
    <d v="2013-07-10T00:00:00"/>
    <n v="2013"/>
    <n v="7"/>
    <x v="9"/>
    <x v="4"/>
    <x v="0"/>
    <x v="0"/>
    <m/>
    <m/>
    <m/>
    <s v="Yes"/>
    <s v="Special"/>
  </r>
  <r>
    <x v="2"/>
    <s v="Blue"/>
    <s v="None"/>
    <s v="P520846"/>
    <s v="HEALTH"/>
    <s v="06000"/>
    <s v="Cost Allocation Services"/>
    <s v="Cost Plans Plus, LLC"/>
    <x v="93"/>
    <n v="0"/>
    <m/>
    <d v="2010-07-21T00:00:00"/>
    <d v="2010-07-21T00:00:00"/>
    <d v="2013-07-20T00:00:00"/>
    <n v="2013"/>
    <n v="7"/>
    <x v="9"/>
    <x v="3"/>
    <x v="0"/>
    <x v="0"/>
    <m/>
    <m/>
    <m/>
    <m/>
    <s v="Normal"/>
  </r>
  <r>
    <x v="2"/>
    <s v="Blue"/>
    <s v="None"/>
    <s v="P517722"/>
    <s v="HEALTH"/>
    <s v="06000"/>
    <s v="Needles for Exchange Program"/>
    <s v="Point Defiance Aids Project/NASEN"/>
    <x v="94"/>
    <n v="0"/>
    <m/>
    <d v="2012-07-25T00:00:00"/>
    <d v="2012-07-25T00:00:00"/>
    <d v="2013-07-24T00:00:00"/>
    <n v="2013"/>
    <n v="7"/>
    <x v="9"/>
    <x v="3"/>
    <x v="0"/>
    <x v="0"/>
    <m/>
    <m/>
    <m/>
    <m/>
    <s v="Normal"/>
  </r>
  <r>
    <x v="2"/>
    <s v="Blue"/>
    <s v="None"/>
    <s v="P521056"/>
    <s v="HEALTH"/>
    <s v="07000"/>
    <s v="Potable Cribs"/>
    <s v="Cribs for Kids"/>
    <x v="95"/>
    <n v="0"/>
    <m/>
    <d v="2012-08-08T00:00:00"/>
    <d v="2012-08-08T00:00:00"/>
    <d v="2013-08-07T00:00:00"/>
    <n v="2013"/>
    <n v="8"/>
    <x v="10"/>
    <x v="1"/>
    <x v="0"/>
    <x v="0"/>
    <m/>
    <m/>
    <m/>
    <m/>
    <s v="Normal"/>
  </r>
  <r>
    <x v="2"/>
    <s v="Blue"/>
    <s v="None"/>
    <s v="P521067"/>
    <s v="HEALTH"/>
    <s v="B50002541"/>
    <s v="Ice Packs"/>
    <s v="Moore Medical, LLC"/>
    <x v="71"/>
    <n v="0"/>
    <m/>
    <s v="-"/>
    <d v="2012-08-17T00:00:00"/>
    <d v="2013-08-16T00:00:00"/>
    <n v="2013"/>
    <n v="8"/>
    <x v="10"/>
    <x v="1"/>
    <x v="0"/>
    <x v="0"/>
    <m/>
    <m/>
    <m/>
    <m/>
    <s v="Normal"/>
  </r>
  <r>
    <x v="2"/>
    <s v="Blue"/>
    <s v="None"/>
    <s v="P514585"/>
    <s v="HEALTH"/>
    <s v="07000"/>
    <s v="Vaccines (EII Program) - Health"/>
    <s v="McKesson Medical and Surgical Co."/>
    <x v="96"/>
    <n v="0"/>
    <m/>
    <d v="2012-08-22T00:00:00"/>
    <d v="2012-08-18T00:00:00"/>
    <d v="2013-08-17T00:00:00"/>
    <n v="2013"/>
    <n v="8"/>
    <x v="10"/>
    <x v="0"/>
    <x v="0"/>
    <x v="0"/>
    <m/>
    <m/>
    <m/>
    <m/>
    <s v="Normal"/>
  </r>
  <r>
    <x v="2"/>
    <s v="Blue"/>
    <s v="None"/>
    <s v="P517547"/>
    <s v="HEALTH"/>
    <s v="06000"/>
    <s v="Multi-Level Medical Air Transportation Service (Health)"/>
    <s v="Milton Hershey S. Medical Center"/>
    <x v="22"/>
    <n v="0"/>
    <m/>
    <d v="2012-08-22T00:00:00"/>
    <d v="2012-08-22T00:00:00"/>
    <d v="2013-08-21T00:00:00"/>
    <n v="2013"/>
    <n v="8"/>
    <x v="10"/>
    <x v="4"/>
    <x v="0"/>
    <x v="0"/>
    <m/>
    <m/>
    <m/>
    <s v="Yes"/>
    <s v="Special"/>
  </r>
  <r>
    <x v="2"/>
    <s v="Blue"/>
    <s v="None"/>
    <m/>
    <s v="HEALTH"/>
    <s v="B50002549"/>
    <s v="Clinical Supplies (Outreach)"/>
    <s v="National Environmental, Inc."/>
    <x v="97"/>
    <n v="0"/>
    <m/>
    <s v="-"/>
    <d v="2012-08-23T00:00:00"/>
    <d v="2013-08-22T00:00:00"/>
    <n v="2013"/>
    <n v="8"/>
    <x v="10"/>
    <x v="2"/>
    <x v="0"/>
    <x v="0"/>
    <m/>
    <m/>
    <m/>
    <m/>
    <s v="Normal"/>
  </r>
  <r>
    <x v="2"/>
    <s v="Blue"/>
    <s v="None"/>
    <m/>
    <s v="HEALTH"/>
    <s v="B50002551"/>
    <s v="RPR Supplies"/>
    <s v="National Environmental, Inc."/>
    <x v="98"/>
    <n v="0"/>
    <m/>
    <s v="-"/>
    <d v="2012-08-23T00:00:00"/>
    <d v="2013-08-22T00:00:00"/>
    <n v="2013"/>
    <n v="8"/>
    <x v="10"/>
    <x v="2"/>
    <x v="0"/>
    <x v="0"/>
    <m/>
    <m/>
    <m/>
    <m/>
    <s v="Normal"/>
  </r>
  <r>
    <x v="2"/>
    <s v="Blue"/>
    <s v="None"/>
    <s v="P514398"/>
    <s v="HEALTH"/>
    <s v="B50001569"/>
    <s v="EHD/STAT Laboratory Supplies"/>
    <s v="Fisher Scientific Co. LLC"/>
    <x v="99"/>
    <n v="0"/>
    <m/>
    <d v="2012-09-12T00:00:00"/>
    <d v="2012-09-01T00:00:00"/>
    <d v="2013-08-31T00:00:00"/>
    <n v="2013"/>
    <n v="8"/>
    <x v="10"/>
    <x v="0"/>
    <x v="0"/>
    <x v="0"/>
    <m/>
    <m/>
    <m/>
    <m/>
    <s v="Normal"/>
  </r>
  <r>
    <x v="2"/>
    <s v="Blue"/>
    <s v="None"/>
    <s v="P514465"/>
    <s v="HEALTH"/>
    <s v="B50001591"/>
    <s v="Various Medications EHD/DHD"/>
    <s v="Correct RX Pharmacy Services, Inc."/>
    <x v="100"/>
    <n v="0"/>
    <m/>
    <d v="2012-09-19T00:00:00"/>
    <d v="2012-09-01T00:00:00"/>
    <d v="2013-08-31T00:00:00"/>
    <n v="2013"/>
    <n v="8"/>
    <x v="10"/>
    <x v="0"/>
    <x v="0"/>
    <x v="0"/>
    <m/>
    <m/>
    <m/>
    <m/>
    <s v="Normal"/>
  </r>
  <r>
    <x v="2"/>
    <s v="Blue"/>
    <s v="None"/>
    <s v="P514659"/>
    <s v="HEALTH"/>
    <s v="08000"/>
    <s v="Plan B Emergency Contraceptives"/>
    <s v="Teva Pharmaceuticals"/>
    <x v="68"/>
    <n v="0"/>
    <m/>
    <d v="2012-09-19T00:00:00"/>
    <d v="2012-09-01T00:00:00"/>
    <d v="2013-08-31T00:00:00"/>
    <n v="2013"/>
    <n v="8"/>
    <x v="10"/>
    <x v="0"/>
    <x v="0"/>
    <x v="0"/>
    <m/>
    <m/>
    <m/>
    <m/>
    <s v="Normal"/>
  </r>
  <r>
    <x v="2"/>
    <s v="Blue"/>
    <s v="None"/>
    <s v="P517885"/>
    <s v="HEALTH"/>
    <s v="06000"/>
    <s v="Contraceptives"/>
    <s v="R&amp;S Northeast"/>
    <x v="101"/>
    <n v="0"/>
    <m/>
    <d v="2012-08-29T00:00:00"/>
    <d v="2012-09-01T00:00:00"/>
    <d v="2013-08-31T00:00:00"/>
    <n v="2013"/>
    <n v="8"/>
    <x v="10"/>
    <x v="1"/>
    <x v="0"/>
    <x v="0"/>
    <m/>
    <m/>
    <m/>
    <m/>
    <s v="Normal"/>
  </r>
  <r>
    <x v="2"/>
    <s v="Blue"/>
    <s v="None"/>
    <s v="P5211410"/>
    <s v="HEALTH"/>
    <s v="06000"/>
    <s v="Naloxone  "/>
    <s v="McKesson Medical and Surgical Co."/>
    <x v="102"/>
    <n v="0"/>
    <m/>
    <s v="-"/>
    <d v="2012-09-11T00:00:00"/>
    <d v="2013-09-10T00:00:00"/>
    <n v="2013"/>
    <n v="9"/>
    <x v="11"/>
    <x v="1"/>
    <x v="0"/>
    <x v="0"/>
    <m/>
    <m/>
    <m/>
    <m/>
    <s v="Normal"/>
  </r>
  <r>
    <x v="2"/>
    <s v="Blue"/>
    <s v="None"/>
    <m/>
    <s v="HEALTH"/>
    <s v="B50002572"/>
    <s v="FTA-ABS Syphillis Test Kits"/>
    <s v="Alere North America, Inc."/>
    <x v="103"/>
    <n v="0"/>
    <m/>
    <s v="-"/>
    <d v="2012-09-17T00:00:00"/>
    <d v="2013-09-16T00:00:00"/>
    <n v="2013"/>
    <n v="9"/>
    <x v="11"/>
    <x v="1"/>
    <x v="0"/>
    <x v="0"/>
    <m/>
    <m/>
    <m/>
    <m/>
    <s v="Normal"/>
  </r>
  <r>
    <x v="2"/>
    <s v="Blue"/>
    <s v="None"/>
    <m/>
    <s v="HEALTH"/>
    <s v="06000"/>
    <s v="Epipens"/>
    <s v="R&amp;S Northeast, LLC"/>
    <x v="4"/>
    <n v="0"/>
    <m/>
    <s v="-"/>
    <d v="2012-09-18T00:00:00"/>
    <d v="2013-09-17T00:00:00"/>
    <n v="2013"/>
    <n v="9"/>
    <x v="11"/>
    <x v="1"/>
    <x v="0"/>
    <x v="0"/>
    <m/>
    <s v="Yes"/>
    <s v="Yes"/>
    <m/>
    <s v="Special"/>
  </r>
  <r>
    <x v="2"/>
    <s v="Blue"/>
    <s v="None"/>
    <s v="P521494"/>
    <s v="HEALTH"/>
    <s v="06000"/>
    <s v="Various Pre-labeled Medications (Antibiotics) HEALTH "/>
    <s v="Citizens Pharmacy"/>
    <x v="104"/>
    <n v="0"/>
    <m/>
    <s v="-"/>
    <d v="2012-09-25T00:00:00"/>
    <d v="2013-09-24T00:00:00"/>
    <n v="2013"/>
    <n v="9"/>
    <x v="11"/>
    <x v="1"/>
    <x v="0"/>
    <x v="0"/>
    <m/>
    <m/>
    <m/>
    <m/>
    <s v="Normal"/>
  </r>
  <r>
    <x v="2"/>
    <s v="Blue"/>
    <s v="None"/>
    <s v="P518013"/>
    <s v="HEALTH"/>
    <s v="B50002039"/>
    <s v="Courier Services (Health)"/>
    <s v="Falcon Express Transportation"/>
    <x v="105"/>
    <n v="0"/>
    <m/>
    <d v="2012-08-29T00:00:00"/>
    <d v="2012-10-01T00:00:00"/>
    <d v="2013-09-30T00:00:00"/>
    <n v="2013"/>
    <n v="9"/>
    <x v="11"/>
    <x v="1"/>
    <x v="0"/>
    <x v="0"/>
    <m/>
    <m/>
    <m/>
    <m/>
    <s v="Normal"/>
  </r>
  <r>
    <x v="2"/>
    <s v="Blue"/>
    <s v="None"/>
    <m/>
    <s v="HEALTH"/>
    <s v="06000"/>
    <s v="Non-Emergent Air Transportation Services (Health)"/>
    <s v="Center for Emergency Medicine, Stat Medevac"/>
    <x v="106"/>
    <n v="0"/>
    <m/>
    <d v="2012-09-19T00:00:00"/>
    <d v="2012-10-01T00:00:00"/>
    <d v="2013-09-30T00:00:00"/>
    <n v="2013"/>
    <n v="9"/>
    <x v="11"/>
    <x v="4"/>
    <x v="0"/>
    <x v="0"/>
    <m/>
    <m/>
    <m/>
    <m/>
    <s v="Normal"/>
  </r>
  <r>
    <x v="2"/>
    <s v="Blue"/>
    <s v="None"/>
    <s v="P517881"/>
    <s v="HEALTH"/>
    <s v="B50001977"/>
    <s v="Biomedical Waste Pickup and Disposal"/>
    <s v="Biomedical Waste Services, Inc."/>
    <x v="107"/>
    <n v="0"/>
    <m/>
    <d v="2012-09-19T00:00:00"/>
    <d v="2012-10-01T00:00:00"/>
    <d v="2013-09-30T00:00:00"/>
    <n v="2013"/>
    <n v="9"/>
    <x v="11"/>
    <x v="1"/>
    <x v="0"/>
    <x v="0"/>
    <m/>
    <m/>
    <m/>
    <m/>
    <s v="Normal"/>
  </r>
  <r>
    <x v="2"/>
    <s v="Blue"/>
    <s v="None"/>
    <s v="P511277"/>
    <s v="AGING"/>
    <s v="B50000570"/>
    <s v="Transport for Hooper Center (AGING)"/>
    <s v="S.T.A.R. Associates, Inc."/>
    <x v="108"/>
    <n v="0"/>
    <m/>
    <d v="2012-02-29T00:00:00"/>
    <d v="2008-10-01T00:00:00"/>
    <d v="2013-09-30T00:00:00"/>
    <n v="2013"/>
    <n v="9"/>
    <x v="11"/>
    <x v="0"/>
    <x v="0"/>
    <x v="0"/>
    <m/>
    <m/>
    <m/>
    <m/>
    <s v="Normal"/>
  </r>
  <r>
    <x v="2"/>
    <s v="Blue"/>
    <s v="None"/>
    <m/>
    <s v="AGING"/>
    <s v="B50002368"/>
    <s v="Furnish &amp; Deliver Incontinent Products &amp; Dressings "/>
    <s v="District Healthcare &amp; Janitorial Supply"/>
    <x v="109"/>
    <n v="0"/>
    <m/>
    <d v="2012-09-26T00:00:00"/>
    <d v="2012-10-01T00:00:00"/>
    <d v="2013-09-30T00:00:00"/>
    <n v="2013"/>
    <n v="9"/>
    <x v="11"/>
    <x v="4"/>
    <x v="0"/>
    <x v="0"/>
    <m/>
    <m/>
    <m/>
    <m/>
    <s v="Normal"/>
  </r>
  <r>
    <x v="2"/>
    <s v="Blue"/>
    <s v="None"/>
    <s v="P521605"/>
    <s v="HEALTH"/>
    <s v="07000"/>
    <s v="STD Program Assorted Gloves"/>
    <s v="Moore Medical, LLC"/>
    <x v="110"/>
    <n v="0"/>
    <m/>
    <s v="-"/>
    <d v="2012-10-04T00:00:00"/>
    <d v="2013-10-03T00:00:00"/>
    <n v="2013"/>
    <n v="10"/>
    <x v="12"/>
    <x v="1"/>
    <x v="0"/>
    <x v="0"/>
    <m/>
    <m/>
    <m/>
    <m/>
    <s v="Normal"/>
  </r>
  <r>
    <x v="2"/>
    <s v="Blue"/>
    <s v="None"/>
    <s v="P514911"/>
    <s v="HEALTH"/>
    <s v="B50001626"/>
    <s v="Various Medical Supplies (DHD DTD Clinic)"/>
    <s v="COLE MEDICAL INC"/>
    <x v="111"/>
    <n v="0"/>
    <m/>
    <d v="2012-09-26T00:00:00"/>
    <d v="2012-10-06T00:00:00"/>
    <d v="2013-10-05T00:00:00"/>
    <n v="2013"/>
    <n v="10"/>
    <x v="12"/>
    <x v="0"/>
    <x v="0"/>
    <x v="0"/>
    <m/>
    <m/>
    <m/>
    <m/>
    <s v="Normal"/>
  </r>
  <r>
    <x v="2"/>
    <s v="Blue"/>
    <s v="None"/>
    <s v="P521676"/>
    <s v="HEALTH"/>
    <s v="06000"/>
    <s v="Promotional Products"/>
    <s v="Branders.com, Inc"/>
    <x v="112"/>
    <n v="0"/>
    <m/>
    <s v="-"/>
    <d v="2012-10-18T00:00:00"/>
    <d v="2013-10-17T00:00:00"/>
    <n v="2013"/>
    <n v="10"/>
    <x v="12"/>
    <x v="1"/>
    <x v="0"/>
    <x v="0"/>
    <m/>
    <m/>
    <m/>
    <m/>
    <s v="Normal"/>
  </r>
  <r>
    <x v="2"/>
    <s v="Blue"/>
    <s v="None"/>
    <s v="P521664"/>
    <s v="HEALTH"/>
    <s v="B50002636"/>
    <s v="Rabies Vaccines"/>
    <s v="IS60, LLC"/>
    <x v="113"/>
    <n v="0"/>
    <m/>
    <s v="-"/>
    <d v="2012-10-18T00:00:00"/>
    <d v="2013-10-17T00:00:00"/>
    <n v="2013"/>
    <n v="10"/>
    <x v="12"/>
    <x v="2"/>
    <x v="0"/>
    <x v="0"/>
    <m/>
    <m/>
    <m/>
    <m/>
    <s v="Normal"/>
  </r>
  <r>
    <x v="2"/>
    <s v="Blue"/>
    <s v="None"/>
    <s v="P518331"/>
    <s v="HEALTH"/>
    <s v="B50002109"/>
    <s v="Epipen Auto Injectors"/>
    <s v="R&amp;S Northeast"/>
    <x v="114"/>
    <n v="0"/>
    <m/>
    <d v="2012-10-17T00:00:00"/>
    <d v="2012-10-19T00:00:00"/>
    <d v="2013-10-18T00:00:00"/>
    <n v="2013"/>
    <n v="10"/>
    <x v="12"/>
    <x v="3"/>
    <x v="0"/>
    <x v="0"/>
    <m/>
    <m/>
    <m/>
    <m/>
    <s v="Normal"/>
  </r>
  <r>
    <x v="2"/>
    <s v="Blue"/>
    <s v="None"/>
    <s v="P521722"/>
    <s v="HEALTH"/>
    <s v="07000"/>
    <s v="Clearview II Pregnancy Test Kits"/>
    <s v="Cole Medical, Inc."/>
    <x v="115"/>
    <n v="0"/>
    <m/>
    <s v="-"/>
    <d v="2012-10-22T00:00:00"/>
    <d v="2013-10-21T00:00:00"/>
    <n v="2013"/>
    <n v="10"/>
    <x v="12"/>
    <x v="2"/>
    <x v="0"/>
    <x v="0"/>
    <m/>
    <m/>
    <m/>
    <m/>
    <s v="Normal"/>
  </r>
  <r>
    <x v="2"/>
    <s v="Blue"/>
    <s v="None"/>
    <s v="P504667"/>
    <s v="HEALTH"/>
    <s v="B50000691"/>
    <s v="Gonorrhea Medicine Packets (Health)"/>
    <s v="Citizens Pharmacy"/>
    <x v="116"/>
    <n v="0"/>
    <m/>
    <d v="2012-10-10T00:00:00"/>
    <d v="2012-10-26T00:00:00"/>
    <d v="2013-10-25T00:00:00"/>
    <n v="2013"/>
    <n v="10"/>
    <x v="12"/>
    <x v="0"/>
    <x v="0"/>
    <x v="0"/>
    <m/>
    <m/>
    <m/>
    <m/>
    <s v="Normal"/>
  </r>
  <r>
    <x v="2"/>
    <s v="Blue"/>
    <s v="None"/>
    <s v="P515281"/>
    <s v="HEALTH"/>
    <s v="08000"/>
    <s v="Labeled Medications (Health)"/>
    <s v="Citizens Pharmacy"/>
    <x v="15"/>
    <n v="0"/>
    <m/>
    <d v="2012-10-31T00:00:00"/>
    <d v="2012-11-03T00:00:00"/>
    <d v="2013-11-02T00:00:00"/>
    <n v="2013"/>
    <n v="11"/>
    <x v="28"/>
    <x v="3"/>
    <x v="0"/>
    <x v="0"/>
    <m/>
    <m/>
    <m/>
    <m/>
    <s v="Normal"/>
  </r>
  <r>
    <x v="2"/>
    <s v="Blue"/>
    <s v="None"/>
    <s v="P515287"/>
    <s v="HEALTH"/>
    <s v="06000"/>
    <s v="Emergency Medical Technicians"/>
    <s v="Lifestar Response of Maryland, Inc."/>
    <x v="117"/>
    <n v="0"/>
    <m/>
    <d v="2012-10-31T00:00:00"/>
    <d v="2012-11-10T00:00:00"/>
    <d v="2013-11-09T00:00:00"/>
    <n v="2013"/>
    <n v="11"/>
    <x v="28"/>
    <x v="0"/>
    <x v="0"/>
    <x v="0"/>
    <m/>
    <m/>
    <m/>
    <s v="Yes"/>
    <s v="Special"/>
  </r>
  <r>
    <x v="2"/>
    <s v="Blue"/>
    <s v="None"/>
    <s v="P515328"/>
    <s v="HEALTH"/>
    <s v="B50001621"/>
    <s v="Assorted Syringes (HEALTH)"/>
    <s v="Moore Medical"/>
    <x v="118"/>
    <n v="0"/>
    <m/>
    <d v="2012-11-07T00:00:00"/>
    <d v="2012-11-10T00:00:00"/>
    <d v="2013-11-09T00:00:00"/>
    <n v="2013"/>
    <n v="11"/>
    <x v="28"/>
    <x v="0"/>
    <x v="0"/>
    <x v="0"/>
    <m/>
    <m/>
    <m/>
    <m/>
    <s v="Normal"/>
  </r>
  <r>
    <x v="2"/>
    <s v="Blue"/>
    <s v="None"/>
    <s v="P515419"/>
    <s v="HEALTH"/>
    <s v="06000"/>
    <s v="Clinical Supplies N/E"/>
    <s v="Point Defiance Aids Project/NASEN"/>
    <x v="119"/>
    <n v="0"/>
    <m/>
    <d v="2012-09-19T00:00:00"/>
    <d v="2012-11-10T00:00:00"/>
    <d v="2013-11-09T00:00:00"/>
    <n v="2013"/>
    <n v="11"/>
    <x v="28"/>
    <x v="0"/>
    <x v="0"/>
    <x v="0"/>
    <m/>
    <m/>
    <m/>
    <m/>
    <s v="Normal"/>
  </r>
  <r>
    <x v="2"/>
    <s v="Blue"/>
    <s v="None"/>
    <s v="P518869"/>
    <s v="HEALTH"/>
    <s v="B50001685"/>
    <s v="Nicotine Patches (Health)"/>
    <s v="Citizens Pharmacy"/>
    <x v="120"/>
    <n v="0"/>
    <m/>
    <d v="2012-10-24T00:00:00"/>
    <d v="2012-11-17T00:00:00"/>
    <d v="2013-11-16T00:00:00"/>
    <n v="2013"/>
    <n v="11"/>
    <x v="28"/>
    <x v="0"/>
    <x v="0"/>
    <x v="0"/>
    <m/>
    <m/>
    <m/>
    <m/>
    <s v="Normal"/>
  </r>
  <r>
    <x v="2"/>
    <s v="Blue"/>
    <s v="None"/>
    <s v="P521990"/>
    <s v="HEALTH"/>
    <s v="08000"/>
    <s v="Training Books and CD's"/>
    <s v="Bull Publishing"/>
    <x v="121"/>
    <n v="0"/>
    <m/>
    <s v="-"/>
    <d v="2012-12-01T00:00:00"/>
    <d v="2013-11-30T00:00:00"/>
    <n v="2013"/>
    <n v="11"/>
    <x v="28"/>
    <x v="1"/>
    <x v="0"/>
    <x v="0"/>
    <m/>
    <m/>
    <m/>
    <m/>
    <s v="Normal"/>
  </r>
  <r>
    <x v="2"/>
    <s v="Blue"/>
    <s v="None"/>
    <s v="P518803"/>
    <s v="HEALTH"/>
    <s v="B50002180"/>
    <s v="Medroxy AC"/>
    <s v="R&amp;S Northeast"/>
    <x v="122"/>
    <n v="0"/>
    <m/>
    <d v="2012-10-24T00:00:00"/>
    <d v="2012-12-01T00:00:00"/>
    <d v="2013-11-30T00:00:00"/>
    <n v="2013"/>
    <n v="11"/>
    <x v="28"/>
    <x v="1"/>
    <x v="0"/>
    <x v="0"/>
    <m/>
    <m/>
    <m/>
    <m/>
    <s v="Normal"/>
  </r>
  <r>
    <x v="2"/>
    <s v="Blue"/>
    <s v="None"/>
    <m/>
    <s v="HEALTH"/>
    <s v="08000"/>
    <s v="Paragard IUD"/>
    <s v="Teva Pharmaceuticals"/>
    <x v="123"/>
    <n v="0"/>
    <m/>
    <s v="-"/>
    <d v="2012-12-11T00:00:00"/>
    <d v="2013-12-10T00:00:00"/>
    <n v="2013"/>
    <n v="12"/>
    <x v="13"/>
    <x v="2"/>
    <x v="0"/>
    <x v="0"/>
    <m/>
    <m/>
    <m/>
    <m/>
    <s v="Normal"/>
  </r>
  <r>
    <x v="2"/>
    <s v="Blue"/>
    <s v="None"/>
    <s v="P519263"/>
    <s v="HEALTH"/>
    <s v="B50002125"/>
    <s v="Cytology Testing Services (Health)"/>
    <s v="Laboratory Corporation of American Holdings"/>
    <x v="124"/>
    <n v="0"/>
    <m/>
    <d v="2012-12-05T00:00:00"/>
    <d v="2013-01-01T00:00:00"/>
    <d v="2013-12-31T00:00:00"/>
    <n v="2013"/>
    <n v="12"/>
    <x v="13"/>
    <x v="2"/>
    <x v="0"/>
    <x v="0"/>
    <m/>
    <m/>
    <m/>
    <m/>
    <s v="Normal"/>
  </r>
  <r>
    <x v="2"/>
    <s v="Blue"/>
    <s v="None"/>
    <s v="P516168"/>
    <s v="HEALTH"/>
    <s v="07000"/>
    <s v="Bulk Foods"/>
    <s v="Eastern Food Service"/>
    <x v="125"/>
    <n v="0"/>
    <m/>
    <d v="2012-10-24T00:00:00"/>
    <d v="2012-12-31T00:00:00"/>
    <d v="2013-12-31T00:00:00"/>
    <n v="2013"/>
    <n v="12"/>
    <x v="13"/>
    <x v="0"/>
    <x v="0"/>
    <x v="0"/>
    <m/>
    <m/>
    <m/>
    <m/>
    <s v="Normal"/>
  </r>
  <r>
    <x v="2"/>
    <s v="Blue"/>
    <s v="None"/>
    <s v="P516091"/>
    <s v="ANIMAL CONTROL"/>
    <s v="B50001261"/>
    <s v="Janitorial Services (Animal Control) - 301 Stockholm Street"/>
    <s v="Steve's Cleaning Company"/>
    <x v="126"/>
    <n v="0"/>
    <m/>
    <d v="2012-12-19T00:00:00"/>
    <d v="2013-01-04T00:00:00"/>
    <d v="2014-01-03T00:00:00"/>
    <n v="2014"/>
    <n v="1"/>
    <x v="14"/>
    <x v="0"/>
    <x v="0"/>
    <x v="0"/>
    <m/>
    <m/>
    <m/>
    <m/>
    <s v="Normal"/>
  </r>
  <r>
    <x v="2"/>
    <s v="Blue"/>
    <s v="Green"/>
    <s v="P515640"/>
    <s v="HEALTH"/>
    <s v="B50001754"/>
    <s v="Uni-gold HIV test Kits (Health)"/>
    <s v="Products Unlimited"/>
    <x v="127"/>
    <n v="0"/>
    <m/>
    <d v="2012-11-21T00:00:00"/>
    <d v="2013-01-12T00:00:00"/>
    <d v="2014-01-11T00:00:00"/>
    <n v="2014"/>
    <n v="1"/>
    <x v="14"/>
    <x v="0"/>
    <x v="0"/>
    <x v="0"/>
    <m/>
    <m/>
    <m/>
    <m/>
    <s v="Normal"/>
  </r>
  <r>
    <x v="2"/>
    <s v="Blue"/>
    <s v="None"/>
    <m/>
    <s v="CITYWIDE"/>
    <s v="B50002733"/>
    <s v="Charter Bus Transportation Services"/>
    <s v="Woodlawn Motor Coach, inc."/>
    <x v="128"/>
    <n v="0"/>
    <m/>
    <d v="2013-01-16T00:00:00"/>
    <d v="2013-01-16T00:00:00"/>
    <d v="2014-01-15T00:00:00"/>
    <n v="2014"/>
    <n v="1"/>
    <x v="14"/>
    <x v="2"/>
    <x v="0"/>
    <x v="0"/>
    <m/>
    <m/>
    <m/>
    <m/>
    <s v="Normal"/>
  </r>
  <r>
    <x v="2"/>
    <s v="Blue"/>
    <s v="None"/>
    <s v="P516052"/>
    <s v="HEALTH"/>
    <s v="B50001278"/>
    <s v="Janitorial Services for HTYA (HEALTH)"/>
    <s v="SCS-Steve's Cleaning Service Inc."/>
    <x v="129"/>
    <n v="0"/>
    <m/>
    <d v="2012-12-19T00:00:00"/>
    <d v="2013-02-01T00:00:00"/>
    <d v="2014-01-31T00:00:00"/>
    <n v="2014"/>
    <n v="1"/>
    <x v="14"/>
    <x v="0"/>
    <x v="0"/>
    <x v="0"/>
    <m/>
    <m/>
    <m/>
    <m/>
    <s v="Normal"/>
  </r>
  <r>
    <x v="2"/>
    <s v="Blue"/>
    <s v="None"/>
    <m/>
    <s v="HEALTH"/>
    <s v="08000"/>
    <s v="Chlamydia Trachmatis Test Kits"/>
    <s v="Gen-Probe, Inc."/>
    <x v="130"/>
    <n v="0"/>
    <m/>
    <d v="2012-11-21T00:00:00"/>
    <d v="2013-02-17T00:00:00"/>
    <d v="2014-02-16T00:00:00"/>
    <n v="2014"/>
    <n v="2"/>
    <x v="29"/>
    <x v="1"/>
    <x v="0"/>
    <x v="0"/>
    <m/>
    <m/>
    <m/>
    <m/>
    <s v="Normal"/>
  </r>
  <r>
    <x v="2"/>
    <s v="Blue"/>
    <s v="None"/>
    <m/>
    <s v="CITYWIDE"/>
    <s v="B50002366"/>
    <s v="General Charter Transportation - Item# 1B (See Master Blanket)"/>
    <s v="Sivels Transportation Co."/>
    <x v="29"/>
    <n v="0"/>
    <m/>
    <d v="2012-09-19T00:00:00"/>
    <d v="2012-09-26T00:00:00"/>
    <d v="2014-09-25T00:00:00"/>
    <n v="2014"/>
    <n v="9"/>
    <x v="30"/>
    <x v="1"/>
    <x v="0"/>
    <x v="0"/>
    <m/>
    <m/>
    <m/>
    <s v="Yes"/>
    <s v="Special"/>
  </r>
  <r>
    <x v="2"/>
    <s v="Blue"/>
    <s v="None"/>
    <m/>
    <s v="CITYWIDE"/>
    <s v="B50002366"/>
    <s v="General Charter Transportation - Item# 1A &amp; 4A (See Master Blanket)"/>
    <s v="M.T. Hopkins Transportation"/>
    <x v="29"/>
    <n v="0"/>
    <m/>
    <d v="2012-09-19T00:00:00"/>
    <d v="2012-09-26T00:00:00"/>
    <d v="2014-09-25T00:00:00"/>
    <n v="2014"/>
    <n v="9"/>
    <x v="30"/>
    <x v="1"/>
    <x v="0"/>
    <x v="0"/>
    <m/>
    <m/>
    <m/>
    <s v="Yes"/>
    <s v="Special"/>
  </r>
  <r>
    <x v="2"/>
    <s v="Blue"/>
    <s v="None"/>
    <m/>
    <s v="CITYWIDE"/>
    <s v="B50002366"/>
    <s v="General Charter Transportation - Item# 3A, 5A &amp; 6A (See Master Blanket)"/>
    <s v="Just 4U Transit, LLC"/>
    <x v="29"/>
    <n v="0"/>
    <m/>
    <d v="2012-09-19T00:00:00"/>
    <d v="2012-09-26T00:00:00"/>
    <d v="2014-09-25T00:00:00"/>
    <n v="2014"/>
    <n v="9"/>
    <x v="30"/>
    <x v="1"/>
    <x v="0"/>
    <x v="0"/>
    <m/>
    <m/>
    <m/>
    <s v="Yes"/>
    <s v="Special"/>
  </r>
  <r>
    <x v="2"/>
    <s v="Blue"/>
    <s v="None"/>
    <s v="P515691"/>
    <s v="HEALTH"/>
    <s v="BP-06059"/>
    <s v="Medical Transportation - (Health)"/>
    <s v="Veolia Transportation"/>
    <x v="131"/>
    <n v="0"/>
    <m/>
    <d v="2010-12-15T00:00:00"/>
    <d v="2011-01-01T00:00:00"/>
    <d v="2015-12-31T00:00:00"/>
    <n v="2015"/>
    <n v="12"/>
    <x v="19"/>
    <x v="0"/>
    <x v="10"/>
    <x v="7"/>
    <m/>
    <m/>
    <m/>
    <m/>
    <s v="Normal"/>
  </r>
  <r>
    <x v="3"/>
    <s v="Blue"/>
    <s v="None"/>
    <s v="P520541"/>
    <s v="DGS"/>
    <s v="B50002423"/>
    <s v="Light (Duty) Maintenance Man for Animal Control"/>
    <s v="Associated Building Maintenance Co. Inc."/>
    <x v="132"/>
    <n v="0"/>
    <m/>
    <s v="-"/>
    <d v="2012-06-15T00:00:00"/>
    <d v="2013-06-14T00:00:00"/>
    <n v="2013"/>
    <n v="6"/>
    <x v="8"/>
    <x v="0"/>
    <x v="0"/>
    <x v="0"/>
    <m/>
    <m/>
    <m/>
    <m/>
    <s v="Normal"/>
  </r>
  <r>
    <x v="3"/>
    <s v="Blue"/>
    <s v="None"/>
    <s v="P521511"/>
    <s v="BCPD"/>
    <s v="08000"/>
    <s v="Maintenance for IAPro Blue Team Echancement"/>
    <s v="CI Technologies, Inc."/>
    <x v="133"/>
    <n v="0"/>
    <m/>
    <s v="-"/>
    <d v="2012-07-01T00:00:00"/>
    <d v="2013-06-30T00:00:00"/>
    <n v="2013"/>
    <n v="6"/>
    <x v="8"/>
    <x v="0"/>
    <x v="0"/>
    <x v="0"/>
    <m/>
    <m/>
    <m/>
    <m/>
    <s v="Normal"/>
  </r>
  <r>
    <x v="3"/>
    <s v="Blue"/>
    <s v="None"/>
    <s v="P520661"/>
    <s v="SHERIFF"/>
    <s v="B50002481"/>
    <s v="Uniforms for Sheriffs Dept."/>
    <s v="F.F. &amp; A Jacobs and Sons"/>
    <x v="134"/>
    <n v="0"/>
    <m/>
    <d v="2012-07-25T00:00:00"/>
    <d v="2012-07-25T00:00:00"/>
    <d v="2013-07-24T00:00:00"/>
    <n v="2013"/>
    <n v="7"/>
    <x v="9"/>
    <x v="0"/>
    <x v="0"/>
    <x v="0"/>
    <m/>
    <m/>
    <m/>
    <m/>
    <s v="Normal"/>
  </r>
  <r>
    <x v="3"/>
    <s v="Blue"/>
    <s v="None"/>
    <s v="P522069"/>
    <s v="DGS"/>
    <s v="08000"/>
    <s v="Billable Usage for Oce Printer"/>
    <s v="Oce"/>
    <x v="135"/>
    <n v="0"/>
    <m/>
    <s v="-"/>
    <d v="2012-08-01T00:00:00"/>
    <d v="2013-07-31T00:00:00"/>
    <n v="2013"/>
    <n v="7"/>
    <x v="9"/>
    <x v="0"/>
    <x v="0"/>
    <x v="0"/>
    <m/>
    <m/>
    <m/>
    <m/>
    <s v="Normal"/>
  </r>
  <r>
    <x v="3"/>
    <s v="Blue"/>
    <s v="None"/>
    <s v="P521297"/>
    <s v="BCPD"/>
    <s v="B50002583"/>
    <s v="Farrier Blacksmith Services for Large Horses"/>
    <s v="Chris Chaffman d/b/a Chaffman Farrier Services"/>
    <x v="136"/>
    <n v="0"/>
    <m/>
    <s v="-"/>
    <d v="2012-09-10T00:00:00"/>
    <d v="2013-09-09T00:00:00"/>
    <n v="2013"/>
    <n v="9"/>
    <x v="11"/>
    <x v="0"/>
    <x v="0"/>
    <x v="0"/>
    <m/>
    <m/>
    <m/>
    <m/>
    <s v="Normal"/>
  </r>
  <r>
    <x v="3"/>
    <s v="Blue"/>
    <s v="None"/>
    <s v="P521506"/>
    <s v="HEALTH &amp; MAYORS"/>
    <s v="Maryland State Contract Number 050B7800015"/>
    <s v="Translation Services (Written Translation Services)_x000a_Mayor's Office and Police Department"/>
    <s v="Schreiber Translations, Inc."/>
    <x v="137"/>
    <n v="0"/>
    <m/>
    <s v="-"/>
    <d v="2012-10-01T00:00:00"/>
    <d v="2013-09-30T00:00:00"/>
    <n v="2013"/>
    <n v="9"/>
    <x v="11"/>
    <x v="0"/>
    <x v="0"/>
    <x v="0"/>
    <m/>
    <m/>
    <m/>
    <m/>
    <s v="Normal"/>
  </r>
  <r>
    <x v="3"/>
    <s v="Blue"/>
    <s v="None"/>
    <s v="P521528"/>
    <s v="CITYWIDE"/>
    <s v="MD State Contract# 050B2400001"/>
    <s v="Foreign Language Interpretation and Translation Services"/>
    <s v="Language Line Services"/>
    <x v="4"/>
    <n v="0"/>
    <m/>
    <s v="-"/>
    <d v="2012-10-01T00:00:00"/>
    <d v="2013-09-30T00:00:00"/>
    <n v="2013"/>
    <n v="9"/>
    <x v="11"/>
    <x v="0"/>
    <x v="0"/>
    <x v="0"/>
    <m/>
    <m/>
    <m/>
    <m/>
    <s v="Normal"/>
  </r>
  <r>
    <x v="3"/>
    <s v="Blue"/>
    <s v="None"/>
    <s v="P521741"/>
    <s v="DGS"/>
    <s v="B50002657"/>
    <s v="Xerox Performance Bond Paper "/>
    <s v="Xerox Corporation"/>
    <x v="138"/>
    <n v="0"/>
    <m/>
    <s v="-"/>
    <d v="2012-10-11T00:00:00"/>
    <d v="2013-10-10T00:00:00"/>
    <n v="2013"/>
    <n v="10"/>
    <x v="12"/>
    <x v="1"/>
    <x v="0"/>
    <x v="0"/>
    <m/>
    <m/>
    <m/>
    <m/>
    <s v="Normal"/>
  </r>
  <r>
    <x v="3"/>
    <s v="Blue"/>
    <s v="None"/>
    <s v="P521804"/>
    <s v="CITYWIDE"/>
    <s v="06000"/>
    <s v="LexisNexis Investigative Databases"/>
    <s v="LexisNexis Risk Solutions, Inc."/>
    <x v="139"/>
    <n v="0"/>
    <m/>
    <d v="2012-10-24T00:00:00"/>
    <d v="2012-10-24T00:00:00"/>
    <d v="2013-10-23T00:00:00"/>
    <n v="2013"/>
    <n v="10"/>
    <x v="12"/>
    <x v="3"/>
    <x v="0"/>
    <x v="0"/>
    <m/>
    <m/>
    <m/>
    <m/>
    <s v="Normal"/>
  </r>
  <r>
    <x v="3"/>
    <s v="Blue"/>
    <s v="None"/>
    <s v="P521866"/>
    <s v="BCPD"/>
    <s v="B50002653"/>
    <s v="Horse Feed and Bedding"/>
    <s v="The Mill of Bel Air"/>
    <x v="140"/>
    <n v="0"/>
    <m/>
    <d v="2012-11-07T00:00:00"/>
    <d v="2012-11-07T00:00:00"/>
    <d v="2013-11-06T00:00:00"/>
    <n v="2013"/>
    <n v="11"/>
    <x v="28"/>
    <x v="1"/>
    <x v="0"/>
    <x v="0"/>
    <m/>
    <m/>
    <m/>
    <m/>
    <s v="Normal"/>
  </r>
  <r>
    <x v="3"/>
    <s v="Blue"/>
    <s v="None"/>
    <s v="P520619"/>
    <s v="SHERIFF"/>
    <s v="06000"/>
    <s v="X-Ray Machines including Installation, Training and Extended Warranty with Preventative Maintenance"/>
    <s v="Smiths Detection, Inc."/>
    <x v="141"/>
    <n v="0"/>
    <m/>
    <d v="2012-08-08T00:00:00"/>
    <d v="2012-08-08T00:00:00"/>
    <d v="2014-08-08T00:00:00"/>
    <n v="2014"/>
    <n v="8"/>
    <x v="31"/>
    <x v="1"/>
    <x v="0"/>
    <x v="0"/>
    <s v="Renewal Option on Maintenance."/>
    <m/>
    <m/>
    <m/>
    <s v="Normal"/>
  </r>
  <r>
    <x v="3"/>
    <s v="Blue"/>
    <s v="None"/>
    <s v="P522380"/>
    <s v="SHERIFF"/>
    <s v="BPO-001B3400005 (St of MD)"/>
    <s v="Mail Machine Lease"/>
    <s v="Shannon Business Systems, Inc."/>
    <x v="142"/>
    <n v="0"/>
    <m/>
    <d v="2013-01-09T00:00:00"/>
    <d v="2013-01-09T00:00:00"/>
    <d v="2018-01-08T00:00:00"/>
    <n v="2018"/>
    <n v="1"/>
    <x v="32"/>
    <x v="0"/>
    <x v="0"/>
    <x v="0"/>
    <m/>
    <m/>
    <m/>
    <m/>
    <s v="Normal"/>
  </r>
  <r>
    <x v="4"/>
    <s v="Green"/>
    <s v="Green"/>
    <s v="P513391"/>
    <s v="DGS"/>
    <s v="-"/>
    <s v="OEM Parts &amp; Service for Dixie Chopper Mowers (DGS)"/>
    <s v="Ceresville New Holland, Inc."/>
    <x v="143"/>
    <n v="0"/>
    <m/>
    <s v="-"/>
    <d v="2010-05-18T00:00:00"/>
    <d v="2012-05-17T00:00:00"/>
    <n v="2012"/>
    <n v="5"/>
    <x v="33"/>
    <x v="0"/>
    <x v="0"/>
    <x v="0"/>
    <s v="R610412- bid for this req. was cancelled."/>
    <m/>
    <m/>
    <m/>
    <s v="Normal"/>
  </r>
  <r>
    <x v="5"/>
    <s v="Blue"/>
    <s v="Green"/>
    <s v="P414346"/>
    <s v="BOP"/>
    <s v="RQ10-124129-40A (Co. of Fairfax, VA)"/>
    <s v="On-Line Auction Services -BOP REVENUE"/>
    <s v="The Public Group, LLC"/>
    <x v="144"/>
    <n v="0"/>
    <m/>
    <d v="2010-06-16T00:00:00"/>
    <d v="2010-07-01T00:00:00"/>
    <d v="2013-01-31T00:00:00"/>
    <n v="2013"/>
    <n v="1"/>
    <x v="3"/>
    <x v="1"/>
    <x v="0"/>
    <x v="0"/>
    <s v="1/30 BOE"/>
    <m/>
    <m/>
    <m/>
    <s v="Normal"/>
  </r>
  <r>
    <x v="5"/>
    <s v="Blue"/>
    <s v="Green"/>
    <s v="P516130"/>
    <s v="FINANCE"/>
    <s v="08000"/>
    <s v="Phaser Printer Warranties 837199-3 &amp;530683"/>
    <s v="Xerox, Inc."/>
    <x v="145"/>
    <n v="0"/>
    <m/>
    <s v="-"/>
    <d v="2012-03-15T00:00:00"/>
    <d v="2013-03-14T00:00:00"/>
    <n v="2013"/>
    <n v="3"/>
    <x v="5"/>
    <x v="0"/>
    <x v="0"/>
    <x v="0"/>
    <s v="Sole source evergreen - waiting on quote"/>
    <m/>
    <m/>
    <m/>
    <s v="Normal"/>
  </r>
  <r>
    <x v="5"/>
    <s v="Blue"/>
    <s v="Yellow"/>
    <s v="P519968"/>
    <s v="ELECTION"/>
    <s v="06000"/>
    <s v="Election Services"/>
    <s v="McAfee Election Services, inc."/>
    <x v="146"/>
    <n v="0"/>
    <m/>
    <d v="2012-05-23T00:00:00"/>
    <d v="2012-05-01T00:00:00"/>
    <d v="2013-04-30T00:00:00"/>
    <n v="2013"/>
    <n v="4"/>
    <x v="6"/>
    <x v="0"/>
    <x v="0"/>
    <x v="0"/>
    <s v="Not critical - no elections."/>
    <m/>
    <m/>
    <m/>
    <s v="Normal"/>
  </r>
  <r>
    <x v="5"/>
    <s v="Blue"/>
    <s v="Yellow"/>
    <s v="P502695"/>
    <s v="CITYWIDE"/>
    <s v="B50000403"/>
    <s v="Safety Shoes "/>
    <s v="Lehigh Outfitters, LLC"/>
    <x v="147"/>
    <n v="0"/>
    <m/>
    <d v="2012-03-14T00:00:00"/>
    <d v="2012-05-01T00:00:00"/>
    <d v="2013-04-30T00:00:00"/>
    <n v="2013"/>
    <n v="4"/>
    <x v="6"/>
    <x v="0"/>
    <x v="0"/>
    <x v="0"/>
    <s v="Bids due 2/13/13"/>
    <m/>
    <m/>
    <m/>
    <s v="Normal"/>
  </r>
  <r>
    <x v="5"/>
    <s v="Blue"/>
    <s v="Green"/>
    <s v="P513337"/>
    <s v="HR"/>
    <s v="B50001411"/>
    <s v="Microsoft Windows Training Manuals"/>
    <s v="Element K Corporation"/>
    <x v="148"/>
    <n v="0"/>
    <m/>
    <s v="-"/>
    <d v="2012-05-05T00:00:00"/>
    <d v="2013-05-04T00:00:00"/>
    <n v="2013"/>
    <n v="5"/>
    <x v="7"/>
    <x v="1"/>
    <x v="0"/>
    <x v="0"/>
    <s v="To be deleted when expires."/>
    <m/>
    <m/>
    <m/>
    <s v="Normal"/>
  </r>
  <r>
    <x v="5"/>
    <s v="Blue"/>
    <s v="None"/>
    <s v="P516958"/>
    <s v="HR"/>
    <s v="B50001855"/>
    <s v="Provide Background Investigative Services  (HR)"/>
    <s v="ACCUSOURCE, INC"/>
    <x v="149"/>
    <n v="0"/>
    <m/>
    <d v="2011-05-04T00:00:00"/>
    <d v="2011-06-04T00:00:00"/>
    <d v="2013-06-03T00:00:00"/>
    <n v="2013"/>
    <n v="6"/>
    <x v="8"/>
    <x v="2"/>
    <x v="0"/>
    <x v="0"/>
    <m/>
    <m/>
    <m/>
    <m/>
    <s v="Normal"/>
  </r>
  <r>
    <x v="5"/>
    <s v="Blue"/>
    <s v="None"/>
    <s v="P520464"/>
    <s v="TREASURY"/>
    <s v="08000"/>
    <s v="DB Lookup - Maintenance &amp; Support - Treasury"/>
    <s v="J&amp;B Software"/>
    <x v="150"/>
    <n v="0"/>
    <m/>
    <d v="2012-07-11T00:00:00"/>
    <d v="2012-07-01T00:00:00"/>
    <d v="2013-06-30T00:00:00"/>
    <n v="2013"/>
    <n v="6"/>
    <x v="8"/>
    <x v="0"/>
    <x v="0"/>
    <x v="0"/>
    <m/>
    <m/>
    <m/>
    <m/>
    <s v="Normal"/>
  </r>
  <r>
    <x v="5"/>
    <s v="Blue"/>
    <s v="None"/>
    <s v="P520779"/>
    <s v="FINANCE"/>
    <s v="08000"/>
    <s v="Cashier Windows Software Annual Maintenance (Finance) "/>
    <s v="N. Harris Computer Corporation d/b/a System Innovators, Inc."/>
    <x v="151"/>
    <n v="0"/>
    <m/>
    <d v="2012-07-11T00:00:00"/>
    <d v="2012-07-01T00:00:00"/>
    <d v="2013-06-30T00:00:00"/>
    <n v="2013"/>
    <n v="6"/>
    <x v="8"/>
    <x v="0"/>
    <x v="0"/>
    <x v="0"/>
    <m/>
    <m/>
    <m/>
    <m/>
    <s v="Normal"/>
  </r>
  <r>
    <x v="5"/>
    <s v="Blue"/>
    <s v="None"/>
    <s v="P520326"/>
    <s v="ELECTION"/>
    <s v="06000"/>
    <s v="Taxi Service for Elections"/>
    <s v="Yellow Cab Company, Inc."/>
    <x v="152"/>
    <n v="0"/>
    <m/>
    <d v="2012-05-29T00:00:00"/>
    <d v="2012-07-01T00:00:00"/>
    <d v="2013-06-30T00:00:00"/>
    <n v="2013"/>
    <n v="6"/>
    <x v="8"/>
    <x v="0"/>
    <x v="0"/>
    <x v="0"/>
    <m/>
    <m/>
    <m/>
    <m/>
    <s v="Normal"/>
  </r>
  <r>
    <x v="5"/>
    <s v="Blue"/>
    <s v="None"/>
    <s v="P517297"/>
    <s v="FINANCE"/>
    <s v="08000"/>
    <s v=" IVR System Upgrades, Support and Licenses (Finance)"/>
    <s v="Systems Integration, Inc."/>
    <x v="153"/>
    <n v="0"/>
    <m/>
    <d v="2012-06-20T00:00:00"/>
    <d v="2012-07-01T00:00:00"/>
    <d v="2013-06-30T00:00:00"/>
    <n v="2013"/>
    <n v="6"/>
    <x v="8"/>
    <x v="0"/>
    <x v="0"/>
    <x v="0"/>
    <m/>
    <m/>
    <m/>
    <m/>
    <s v="Normal"/>
  </r>
  <r>
    <x v="5"/>
    <s v="Blue"/>
    <s v="None"/>
    <s v="P502546"/>
    <s v="FINANCE"/>
    <s v="B50000362"/>
    <s v="Banking/Safekeeping Services, Payroll Services and Online Payment Transfer Services"/>
    <s v="M &amp; T Bank"/>
    <x v="154"/>
    <n v="0"/>
    <m/>
    <d v="2012-06-20T00:00:00"/>
    <d v="2012-07-01T00:00:00"/>
    <d v="2013-06-30T00:00:00"/>
    <n v="2013"/>
    <n v="6"/>
    <x v="8"/>
    <x v="3"/>
    <x v="0"/>
    <x v="0"/>
    <m/>
    <m/>
    <m/>
    <m/>
    <s v="Normal"/>
  </r>
  <r>
    <x v="5"/>
    <s v="Blue"/>
    <s v="None"/>
    <s v="P517452 P517454"/>
    <s v="ELECTION"/>
    <s v="06000"/>
    <s v="Election Judge Training"/>
    <s v="University of Baltimore Schaefer Center"/>
    <x v="155"/>
    <n v="0"/>
    <m/>
    <d v="2012-06-06T00:00:00"/>
    <d v="2012-07-01T00:00:00"/>
    <d v="2013-06-30T00:00:00"/>
    <n v="2013"/>
    <n v="6"/>
    <x v="8"/>
    <x v="2"/>
    <x v="0"/>
    <x v="0"/>
    <m/>
    <m/>
    <m/>
    <m/>
    <s v="Normal"/>
  </r>
  <r>
    <x v="5"/>
    <s v="Blue"/>
    <s v="None"/>
    <s v="P517464"/>
    <s v="AGING"/>
    <s v="06000"/>
    <s v="Manage Taxi-Card Program - (Aging)"/>
    <s v="Creative Software Solutions, LLC"/>
    <x v="156"/>
    <n v="0"/>
    <m/>
    <d v="2012-06-06T00:00:00"/>
    <d v="2012-07-01T00:00:00"/>
    <d v="2013-06-30T00:00:00"/>
    <n v="2013"/>
    <n v="6"/>
    <x v="8"/>
    <x v="3"/>
    <x v="5"/>
    <x v="4"/>
    <m/>
    <m/>
    <m/>
    <m/>
    <s v="Normal"/>
  </r>
  <r>
    <x v="5"/>
    <s v="Blue"/>
    <s v="None"/>
    <s v="P511826"/>
    <s v="CITYWIDE"/>
    <s v="06000"/>
    <s v="Copier Equipment and Services"/>
    <s v="Xerox Corporation"/>
    <x v="157"/>
    <n v="0"/>
    <m/>
    <d v="2012-06-06T00:00:00"/>
    <d v="2012-07-01T00:00:00"/>
    <d v="2013-06-30T00:00:00"/>
    <n v="2013"/>
    <n v="6"/>
    <x v="8"/>
    <x v="0"/>
    <x v="11"/>
    <x v="0"/>
    <m/>
    <m/>
    <m/>
    <m/>
    <s v="Normal"/>
  </r>
  <r>
    <x v="5"/>
    <s v="Blue"/>
    <s v="None"/>
    <s v="P508517"/>
    <s v="CITYWIDE"/>
    <s v="B50001015"/>
    <s v="Armored Transport Services (Various)"/>
    <s v="Dunbar Armored, Inc."/>
    <x v="158"/>
    <n v="0"/>
    <m/>
    <d v="2012-06-06T00:00:00"/>
    <d v="2012-07-01T00:00:00"/>
    <d v="2013-06-30T00:00:00"/>
    <n v="2013"/>
    <n v="6"/>
    <x v="8"/>
    <x v="3"/>
    <x v="0"/>
    <x v="0"/>
    <m/>
    <m/>
    <m/>
    <m/>
    <s v="Normal"/>
  </r>
  <r>
    <x v="5"/>
    <s v="Blue"/>
    <s v="None"/>
    <s v="P517000"/>
    <s v="HR"/>
    <s v="B50001875"/>
    <s v="Administer Unemployment Insurance Program (HR)"/>
    <s v="Renaissance Unemployment Insurance Consultants, Inc."/>
    <x v="159"/>
    <n v="0"/>
    <m/>
    <d v="2011-05-11T00:00:00"/>
    <d v="2011-07-01T00:00:00"/>
    <d v="2013-06-30T00:00:00"/>
    <n v="2013"/>
    <n v="6"/>
    <x v="8"/>
    <x v="0"/>
    <x v="0"/>
    <x v="0"/>
    <m/>
    <m/>
    <m/>
    <m/>
    <s v="Normal"/>
  </r>
  <r>
    <x v="5"/>
    <s v="Blue"/>
    <s v="None"/>
    <s v="P514035 P517152"/>
    <s v="HR"/>
    <s v="B50001398"/>
    <s v="Actuarial Valuation Services for Post Employment Benefits (HR)"/>
    <s v="Hay Group, Inc."/>
    <x v="160"/>
    <n v="0"/>
    <m/>
    <d v="2010-06-30T00:00:00"/>
    <d v="2010-07-01T00:00:00"/>
    <d v="2013-06-30T00:00:00"/>
    <n v="2013"/>
    <n v="6"/>
    <x v="8"/>
    <x v="10"/>
    <x v="0"/>
    <x v="0"/>
    <m/>
    <m/>
    <m/>
    <m/>
    <s v="Normal"/>
  </r>
  <r>
    <x v="5"/>
    <s v="Blue"/>
    <s v="None"/>
    <s v="P514457"/>
    <s v="BAPS"/>
    <s v="08000"/>
    <s v="Cost Allocation Accounting Plan"/>
    <s v="Cost Plans Plus, LLC"/>
    <x v="161"/>
    <n v="0"/>
    <m/>
    <d v="2010-07-21T00:00:00"/>
    <d v="2011-07-18T00:00:00"/>
    <d v="2013-07-20T00:00:00"/>
    <n v="2013"/>
    <n v="7"/>
    <x v="9"/>
    <x v="3"/>
    <x v="0"/>
    <x v="0"/>
    <m/>
    <m/>
    <m/>
    <m/>
    <s v="Normal"/>
  </r>
  <r>
    <x v="5"/>
    <s v="Blue"/>
    <s v="None"/>
    <s v="P504519"/>
    <s v="FINANCE"/>
    <s v="B50000455"/>
    <s v="Provide 457 Deferred Compensation Consult. Serv.  (Finance)"/>
    <s v="Segal Advisors"/>
    <x v="162"/>
    <n v="0"/>
    <m/>
    <d v="2012-08-08T00:00:00"/>
    <d v="2012-09-01T00:00:00"/>
    <d v="2013-08-31T00:00:00"/>
    <n v="2013"/>
    <n v="8"/>
    <x v="10"/>
    <x v="3"/>
    <x v="0"/>
    <x v="0"/>
    <m/>
    <m/>
    <m/>
    <m/>
    <s v="Normal"/>
  </r>
  <r>
    <x v="5"/>
    <s v="Blue"/>
    <s v="None"/>
    <s v="P514556"/>
    <s v="HEALTH"/>
    <s v="B50001062"/>
    <s v="Men's HealthCare Outreach Program - Health"/>
    <s v="Manna House, Inc."/>
    <x v="163"/>
    <n v="0"/>
    <m/>
    <d v="2012-09-12T00:00:00"/>
    <d v="2012-09-16T00:00:00"/>
    <d v="2013-09-15T00:00:00"/>
    <n v="2013"/>
    <n v="9"/>
    <x v="11"/>
    <x v="3"/>
    <x v="3"/>
    <x v="1"/>
    <m/>
    <m/>
    <m/>
    <m/>
    <s v="Normal"/>
  </r>
  <r>
    <x v="5"/>
    <s v="Blue"/>
    <s v="None"/>
    <s v="P510326"/>
    <s v="FINANCE"/>
    <s v="B50001176"/>
    <s v="Driver Motor Vehicle Look Up"/>
    <s v="Data Ticket"/>
    <x v="164"/>
    <n v="0"/>
    <m/>
    <d v="2012-08-08T00:00:00"/>
    <d v="2012-10-01T00:00:00"/>
    <d v="2013-09-30T00:00:00"/>
    <n v="2013"/>
    <n v="9"/>
    <x v="11"/>
    <x v="3"/>
    <x v="0"/>
    <x v="0"/>
    <m/>
    <m/>
    <m/>
    <m/>
    <s v="Normal"/>
  </r>
  <r>
    <x v="5"/>
    <s v="Blue"/>
    <s v="None"/>
    <s v="P509740"/>
    <s v="RISK"/>
    <s v="08000"/>
    <s v="STARS Software Licenses (Finance, Risk Mgt.)"/>
    <s v="CS STARS, LLC"/>
    <x v="165"/>
    <n v="0"/>
    <m/>
    <d v="2012-09-12T00:00:00"/>
    <d v="2012-10-01T00:00:00"/>
    <d v="2013-09-30T00:00:00"/>
    <n v="2013"/>
    <n v="9"/>
    <x v="11"/>
    <x v="0"/>
    <x v="0"/>
    <x v="0"/>
    <m/>
    <m/>
    <m/>
    <m/>
    <s v="Normal"/>
  </r>
  <r>
    <x v="5"/>
    <s v="Blue"/>
    <s v="Green"/>
    <s v="P518383"/>
    <s v="CITY COUNCIL"/>
    <s v="08000"/>
    <s v="Legistar Matrix Disaster Recovery System, Support and Maintenance"/>
    <s v="Granicus, Inc."/>
    <x v="166"/>
    <n v="0"/>
    <m/>
    <s v="-"/>
    <d v="2012-11-01T00:00:00"/>
    <d v="2013-10-31T00:00:00"/>
    <n v="2013"/>
    <n v="10"/>
    <x v="12"/>
    <x v="0"/>
    <x v="0"/>
    <x v="0"/>
    <m/>
    <m/>
    <m/>
    <m/>
    <s v="Normal"/>
  </r>
  <r>
    <x v="5"/>
    <s v="Blue"/>
    <s v="None"/>
    <s v="P515241"/>
    <s v="BBMR"/>
    <s v="B50000748"/>
    <s v="Baltimore City Planning Survey (BBMR)"/>
    <s v="Schaefer Center"/>
    <x v="167"/>
    <n v="0"/>
    <m/>
    <d v="2012-11-21T00:00:00"/>
    <d v="2012-11-26T00:00:00"/>
    <d v="2013-11-25T00:00:00"/>
    <n v="2013"/>
    <n v="11"/>
    <x v="28"/>
    <x v="0"/>
    <x v="3"/>
    <x v="1"/>
    <m/>
    <m/>
    <m/>
    <m/>
    <s v="Normal"/>
  </r>
  <r>
    <x v="5"/>
    <s v="Blue"/>
    <s v="None"/>
    <s v="P505498"/>
    <s v="TREASURY"/>
    <s v="B50000746"/>
    <s v="On-Line Tax Sale Auction Service  (Treasury)"/>
    <s v="Grant Street Group"/>
    <x v="168"/>
    <n v="0"/>
    <m/>
    <d v="2008-11-26T00:00:00"/>
    <d v="2008-11-26T00:00:00"/>
    <d v="2013-11-25T00:00:00"/>
    <n v="2013"/>
    <n v="11"/>
    <x v="28"/>
    <x v="10"/>
    <x v="0"/>
    <x v="0"/>
    <m/>
    <m/>
    <m/>
    <m/>
    <s v="Normal"/>
  </r>
  <r>
    <x v="5"/>
    <s v="Blue"/>
    <s v="None"/>
    <s v="P509184"/>
    <s v="FINANCE"/>
    <s v="B50001019"/>
    <s v="457 Deferred Compensation Plan Services (Finance)"/>
    <s v="Great-West Life &amp; Annuity Insurance"/>
    <x v="168"/>
    <n v="0"/>
    <m/>
    <d v="2012-10-17T00:00:00"/>
    <d v="2012-12-01T00:00:00"/>
    <d v="2013-11-30T00:00:00"/>
    <n v="2013"/>
    <n v="11"/>
    <x v="28"/>
    <x v="1"/>
    <x v="7"/>
    <x v="6"/>
    <m/>
    <m/>
    <m/>
    <m/>
    <s v="Normal"/>
  </r>
  <r>
    <x v="5"/>
    <s v="Blue"/>
    <s v="None"/>
    <s v="P515728"/>
    <s v="TREASURY"/>
    <s v="B50001674"/>
    <s v="Collection Delinquent Parking Fines, Fees &amp; Penalties (REVENUE)"/>
    <s v="Harris &amp; Harris, Ltd"/>
    <x v="168"/>
    <n v="0"/>
    <m/>
    <d v="2011-01-19T00:00:00"/>
    <d v="2010-12-08T00:00:00"/>
    <d v="2013-12-07T00:00:00"/>
    <n v="2013"/>
    <n v="12"/>
    <x v="13"/>
    <x v="1"/>
    <x v="5"/>
    <x v="2"/>
    <m/>
    <m/>
    <m/>
    <m/>
    <s v="Normal"/>
  </r>
  <r>
    <x v="5"/>
    <s v="Blue"/>
    <s v="None"/>
    <s v="P515705"/>
    <s v="FINANCE"/>
    <s v="08000"/>
    <s v="ICS System Upgrades, Support and Licenses (Finance) "/>
    <s v="Full Circle Solutions, Inc."/>
    <x v="169"/>
    <n v="0"/>
    <m/>
    <d v="2012-11-21T00:00:00"/>
    <d v="2013-01-01T00:00:00"/>
    <d v="2013-12-31T00:00:00"/>
    <n v="2013"/>
    <n v="12"/>
    <x v="13"/>
    <x v="0"/>
    <x v="0"/>
    <x v="0"/>
    <m/>
    <m/>
    <m/>
    <m/>
    <s v="Normal"/>
  </r>
  <r>
    <x v="5"/>
    <s v="Blue"/>
    <s v="None"/>
    <s v="P514473"/>
    <s v="HR"/>
    <s v="BP-08011"/>
    <s v="Workers Compensation Claims Administration (HR)"/>
    <s v="Key Risk Management"/>
    <x v="170"/>
    <n v="0"/>
    <m/>
    <d v="2012-09-12T00:00:00"/>
    <d v="2011-10-01T00:00:00"/>
    <d v="2013-12-31T00:00:00"/>
    <n v="2013"/>
    <n v="12"/>
    <x v="13"/>
    <x v="0"/>
    <x v="1"/>
    <x v="7"/>
    <m/>
    <m/>
    <m/>
    <m/>
    <s v="Normal"/>
  </r>
  <r>
    <x v="5"/>
    <s v="Blue"/>
    <s v="None"/>
    <s v="P511351"/>
    <s v="HEALTH"/>
    <s v="B50001173"/>
    <s v="Provide Non-Uniformed Armed Security Guards (Health Department)"/>
    <s v="Amazing Security and Investigations, LLC"/>
    <x v="171"/>
    <n v="0"/>
    <m/>
    <d v="2012-06-06T00:00:00"/>
    <d v="2011-01-01T00:00:00"/>
    <d v="2013-12-31T00:00:00"/>
    <n v="2013"/>
    <n v="12"/>
    <x v="13"/>
    <x v="11"/>
    <x v="0"/>
    <x v="0"/>
    <m/>
    <m/>
    <m/>
    <m/>
    <s v="Normal"/>
  </r>
  <r>
    <x v="5"/>
    <s v="Blue"/>
    <s v="Green"/>
    <s v="P510977"/>
    <s v="HR"/>
    <s v="B50000452"/>
    <s v="Health Maintenance Organization (HMO) (HR)"/>
    <s v="Aetna Health Holdings"/>
    <x v="172"/>
    <n v="0"/>
    <m/>
    <d v="2012-10-03T00:00:00"/>
    <d v="2013-01-01T00:00:00"/>
    <d v="2013-12-31T00:00:00"/>
    <n v="2013"/>
    <n v="12"/>
    <x v="13"/>
    <x v="0"/>
    <x v="12"/>
    <x v="8"/>
    <m/>
    <m/>
    <m/>
    <s v="Dummy PO thru City Dynamics"/>
    <s v="Special"/>
  </r>
  <r>
    <x v="5"/>
    <s v="Blue"/>
    <s v="Green"/>
    <s v="P510978"/>
    <s v="HR"/>
    <s v="B50000452"/>
    <s v="Health Maintenance Organization POS)(HR)"/>
    <s v="Aetna Health Holdings"/>
    <x v="173"/>
    <n v="0"/>
    <m/>
    <d v="2012-10-03T00:00:00"/>
    <d v="2013-01-01T00:00:00"/>
    <d v="2013-12-31T00:00:00"/>
    <n v="2013"/>
    <n v="12"/>
    <x v="13"/>
    <x v="0"/>
    <x v="12"/>
    <x v="8"/>
    <m/>
    <m/>
    <m/>
    <s v="Dummy PO thru City Dynamics"/>
    <s v="Special"/>
  </r>
  <r>
    <x v="5"/>
    <s v="Blue"/>
    <s v="Green"/>
    <s v="P510975"/>
    <s v="HR"/>
    <s v="B50000452"/>
    <s v="Health Maintenance Organization (HMO)   (HR)"/>
    <s v="Kaiser Permanente"/>
    <x v="174"/>
    <n v="0"/>
    <m/>
    <d v="2012-10-03T00:00:00"/>
    <d v="2013-01-01T00:00:00"/>
    <d v="2013-12-31T00:00:00"/>
    <n v="2013"/>
    <n v="12"/>
    <x v="13"/>
    <x v="0"/>
    <x v="12"/>
    <x v="8"/>
    <m/>
    <m/>
    <m/>
    <s v="Dummy PO thru City Dynamics"/>
    <s v="Special"/>
  </r>
  <r>
    <x v="5"/>
    <s v="Blue"/>
    <s v="Green"/>
    <s v="P510974"/>
    <s v="HR"/>
    <s v="B50000452"/>
    <s v="Health Maintenance Organization (POS)   (HR)"/>
    <s v="United Healthcare"/>
    <x v="175"/>
    <n v="0"/>
    <m/>
    <d v="2012-10-03T00:00:00"/>
    <d v="2013-01-01T00:00:00"/>
    <d v="2013-12-31T00:00:00"/>
    <n v="2013"/>
    <n v="12"/>
    <x v="13"/>
    <x v="0"/>
    <x v="12"/>
    <x v="8"/>
    <m/>
    <m/>
    <m/>
    <s v="Dummy PO thru City Dynamics"/>
    <s v="Special"/>
  </r>
  <r>
    <x v="5"/>
    <s v="Blue"/>
    <s v="Green"/>
    <s v="P510971"/>
    <s v="HR"/>
    <s v="B50000452"/>
    <s v="Health Maintenance Organization (HMO)   (HR)"/>
    <s v="United Healthcare"/>
    <x v="176"/>
    <n v="0"/>
    <m/>
    <d v="2012-10-03T00:00:00"/>
    <d v="2013-01-01T00:00:00"/>
    <d v="2013-12-31T00:00:00"/>
    <n v="2013"/>
    <n v="12"/>
    <x v="13"/>
    <x v="0"/>
    <x v="12"/>
    <x v="8"/>
    <m/>
    <m/>
    <m/>
    <s v="Dummy PO thru City Dynamics"/>
    <s v="Special"/>
  </r>
  <r>
    <x v="5"/>
    <s v="Blue"/>
    <s v="None"/>
    <s v="P514090"/>
    <s v="HR"/>
    <s v="BP-07150"/>
    <s v="Prescription Drug Program (Employee) (HR)"/>
    <s v="Express Scripts, Inc."/>
    <x v="177"/>
    <n v="0"/>
    <m/>
    <d v="2012-12-05T00:00:00"/>
    <d v="2013-01-01T00:00:00"/>
    <d v="2013-12-31T00:00:00"/>
    <n v="2013"/>
    <n v="12"/>
    <x v="13"/>
    <x v="0"/>
    <x v="1"/>
    <x v="7"/>
    <m/>
    <m/>
    <m/>
    <s v="Dummy PO thru City Dynamics"/>
    <s v="Special"/>
  </r>
  <r>
    <x v="5"/>
    <s v="Blue"/>
    <s v="Green"/>
    <s v="P511275"/>
    <s v="HR"/>
    <s v="BP-07138"/>
    <s v="DHMO and DPPO Plan (Employee) (HR)"/>
    <s v="The Dental Network, Inc."/>
    <x v="178"/>
    <n v="0"/>
    <m/>
    <d v="2012-10-03T00:00:00"/>
    <d v="2013-01-01T00:00:00"/>
    <d v="2013-12-31T00:00:00"/>
    <n v="2013"/>
    <n v="12"/>
    <x v="13"/>
    <x v="0"/>
    <x v="1"/>
    <x v="7"/>
    <m/>
    <m/>
    <m/>
    <s v="Dummy PO thru City Dynamics"/>
    <s v="Special"/>
  </r>
  <r>
    <x v="5"/>
    <s v="Blue"/>
    <s v="Green"/>
    <s v="P511396"/>
    <s v="HR"/>
    <s v="BP-07194"/>
    <s v="PPO Medical Insurance (Employee) (HR)"/>
    <s v="Care First of Maryland, Inc."/>
    <x v="179"/>
    <n v="0"/>
    <m/>
    <d v="2012-10-03T00:00:00"/>
    <d v="2013-01-01T00:00:00"/>
    <d v="2013-12-31T00:00:00"/>
    <n v="2013"/>
    <n v="12"/>
    <x v="13"/>
    <x v="0"/>
    <x v="1"/>
    <x v="7"/>
    <m/>
    <m/>
    <m/>
    <m/>
    <s v="Normal"/>
  </r>
  <r>
    <x v="5"/>
    <s v="Blue"/>
    <s v="Green"/>
    <s v="P515422"/>
    <s v="HR"/>
    <s v="BP-07196"/>
    <s v="Behavioral Health Services (Employee) (HR)"/>
    <s v="Value Options"/>
    <x v="180"/>
    <n v="0"/>
    <m/>
    <d v="2012-10-03T00:00:00"/>
    <d v="2013-01-01T00:00:00"/>
    <d v="2013-12-31T00:00:00"/>
    <n v="2013"/>
    <n v="12"/>
    <x v="13"/>
    <x v="0"/>
    <x v="1"/>
    <x v="7"/>
    <m/>
    <m/>
    <m/>
    <m/>
    <s v="Normal"/>
  </r>
  <r>
    <x v="5"/>
    <s v="Blue"/>
    <s v="Red"/>
    <s v="P515952"/>
    <s v="HR"/>
    <s v="St of Oregon 107-1815-09"/>
    <s v="E-Recruitment Management Systems (HR)"/>
    <s v="GovernmentJobs.com, Inc. d/b/a NEOGOV"/>
    <x v="181"/>
    <n v="0"/>
    <m/>
    <d v="2012-12-05T00:00:00"/>
    <d v="2013-01-19T00:00:00"/>
    <d v="2014-01-18T00:00:00"/>
    <n v="2014"/>
    <n v="1"/>
    <x v="14"/>
    <x v="1"/>
    <x v="0"/>
    <x v="0"/>
    <m/>
    <m/>
    <m/>
    <m/>
    <s v="Normal"/>
  </r>
  <r>
    <x v="5"/>
    <s v="Blue"/>
    <s v="Yellow"/>
    <s v="P515943"/>
    <s v="TREASURY"/>
    <s v="B50000011"/>
    <s v="Credit Card Services (Treasury)"/>
    <s v="M&amp;T Bank"/>
    <x v="168"/>
    <n v="0"/>
    <m/>
    <d v="2012-12-05T00:00:00"/>
    <d v="2013-02-01T00:00:00"/>
    <d v="2014-01-31T00:00:00"/>
    <n v="2014"/>
    <n v="1"/>
    <x v="14"/>
    <x v="0"/>
    <x v="0"/>
    <x v="0"/>
    <m/>
    <m/>
    <m/>
    <m/>
    <s v="Normal"/>
  </r>
  <r>
    <x v="5"/>
    <s v="Blue"/>
    <s v="Yellow"/>
    <s v="P511403"/>
    <s v="TREASURY"/>
    <s v="B50001251"/>
    <s v="Parking Meter Coin Collection Service (Treasury)"/>
    <s v="Republic Parking Systems"/>
    <x v="182"/>
    <n v="0"/>
    <m/>
    <d v="2012-12-05T00:00:00"/>
    <d v="2013-02-01T00:00:00"/>
    <d v="2014-01-31T00:00:00"/>
    <n v="2014"/>
    <n v="1"/>
    <x v="14"/>
    <x v="12"/>
    <x v="0"/>
    <x v="0"/>
    <m/>
    <m/>
    <m/>
    <m/>
    <s v="Normal"/>
  </r>
  <r>
    <x v="5"/>
    <s v="Blue"/>
    <s v="None"/>
    <s v="P516283"/>
    <s v="HR"/>
    <s v="B50001832"/>
    <s v="E-Learning Management System"/>
    <s v="Blackboard, Inc."/>
    <x v="183"/>
    <n v="0"/>
    <m/>
    <d v="2011-02-23T00:00:00"/>
    <d v="2011-02-23T00:00:00"/>
    <d v="2014-02-22T00:00:00"/>
    <n v="2014"/>
    <n v="2"/>
    <x v="29"/>
    <x v="1"/>
    <x v="0"/>
    <x v="0"/>
    <m/>
    <m/>
    <m/>
    <m/>
    <s v="Normal"/>
  </r>
  <r>
    <x v="5"/>
    <s v="Blue"/>
    <s v="None"/>
    <s v="P517040"/>
    <s v="FINANCE"/>
    <s v="08000"/>
    <s v="Budget Book/annual Maintenance and Setup Service"/>
    <s v="Finite Matters, LTD"/>
    <x v="4"/>
    <n v="0"/>
    <m/>
    <d v="2011-05-25T00:00:00"/>
    <d v="2011-06-01T00:00:00"/>
    <d v="2014-05-31T00:00:00"/>
    <n v="2014"/>
    <n v="5"/>
    <x v="16"/>
    <x v="0"/>
    <x v="0"/>
    <x v="0"/>
    <m/>
    <m/>
    <m/>
    <m/>
    <s v="Normal"/>
  </r>
  <r>
    <x v="5"/>
    <s v="Blue"/>
    <s v="None"/>
    <s v="P517521"/>
    <s v="RISK"/>
    <s v="B50001962"/>
    <s v="School Bus and General Liability Claim Services"/>
    <s v="Johns Eastern Company, Inc"/>
    <x v="184"/>
    <n v="0"/>
    <m/>
    <d v="2011-06-29T00:00:00"/>
    <d v="2011-07-01T00:00:00"/>
    <d v="2014-06-30T00:00:00"/>
    <n v="2014"/>
    <n v="6"/>
    <x v="34"/>
    <x v="1"/>
    <x v="0"/>
    <x v="0"/>
    <m/>
    <m/>
    <m/>
    <m/>
    <s v="Normal"/>
  </r>
  <r>
    <x v="5"/>
    <s v="Blue"/>
    <s v="None"/>
    <s v="P508321"/>
    <s v="BOP"/>
    <s v="B50000757"/>
    <s v="Small Purchase Credit Card- BOP"/>
    <s v="PNC Bank"/>
    <x v="168"/>
    <n v="0"/>
    <m/>
    <d v="2009-06-10T00:00:00"/>
    <d v="2009-07-01T00:00:00"/>
    <d v="2014-06-30T00:00:00"/>
    <n v="2014"/>
    <n v="6"/>
    <x v="34"/>
    <x v="0"/>
    <x v="0"/>
    <x v="0"/>
    <m/>
    <m/>
    <m/>
    <m/>
    <s v="Normal"/>
  </r>
  <r>
    <x v="5"/>
    <s v="Blue"/>
    <s v="None"/>
    <s v="P513990"/>
    <s v="HR"/>
    <s v="BP-05160"/>
    <s v="Actuarial Services for Employees and Retirees Benefits Programs - (HR)"/>
    <s v="Aon Consulting"/>
    <x v="185"/>
    <n v="0"/>
    <m/>
    <d v="2012-10-03T00:00:00"/>
    <d v="2012-07-27T00:00:00"/>
    <d v="2014-07-26T00:00:00"/>
    <n v="2014"/>
    <n v="7"/>
    <x v="35"/>
    <x v="0"/>
    <x v="1"/>
    <x v="7"/>
    <m/>
    <m/>
    <m/>
    <m/>
    <s v="Normal"/>
  </r>
  <r>
    <x v="5"/>
    <s v="Blue"/>
    <s v="None"/>
    <s v="P517849"/>
    <s v="FINANCE"/>
    <s v="B50002010"/>
    <s v="Typeset City Comprehensive Annual Financial Report (CAFR)"/>
    <s v="Anne Crewell Graphic Design LLC"/>
    <x v="186"/>
    <n v="0"/>
    <m/>
    <d v="2011-08-10T00:00:00"/>
    <d v="2011-08-10T00:00:00"/>
    <d v="2014-08-09T00:00:00"/>
    <n v="2014"/>
    <n v="8"/>
    <x v="31"/>
    <x v="1"/>
    <x v="0"/>
    <x v="0"/>
    <m/>
    <m/>
    <m/>
    <m/>
    <s v="Normal"/>
  </r>
  <r>
    <x v="5"/>
    <s v="Blue"/>
    <s v="None"/>
    <s v="P510567"/>
    <s v="DHCD &amp; FINANCE"/>
    <s v="B50001175"/>
    <s v="Provide Loan Servicing (DHCD and FINANCE)"/>
    <s v="AmeriNational Community Services, Inc."/>
    <x v="187"/>
    <n v="0"/>
    <m/>
    <d v="2009-09-30T00:00:00"/>
    <d v="2009-10-01T00:00:00"/>
    <d v="2014-09-30T00:00:00"/>
    <n v="2014"/>
    <n v="9"/>
    <x v="30"/>
    <x v="13"/>
    <x v="0"/>
    <x v="0"/>
    <m/>
    <m/>
    <m/>
    <m/>
    <s v="Normal"/>
  </r>
  <r>
    <x v="5"/>
    <s v="Blue"/>
    <s v="None"/>
    <m/>
    <s v="HR"/>
    <s v="B50002313"/>
    <s v="Police Exam Consultant Services"/>
    <s v="Industrial Organizational Solutions, Inc"/>
    <x v="188"/>
    <n v="0"/>
    <m/>
    <d v="2012-06-06T00:00:00"/>
    <d v="2012-11-01T00:00:00"/>
    <d v="2014-10-31T00:00:00"/>
    <n v="2014"/>
    <n v="10"/>
    <x v="36"/>
    <x v="10"/>
    <x v="0"/>
    <x v="0"/>
    <m/>
    <m/>
    <m/>
    <m/>
    <s v="Normal"/>
  </r>
  <r>
    <x v="5"/>
    <s v="Blue"/>
    <s v="None"/>
    <m/>
    <s v="TREASURY"/>
    <s v="B50002524"/>
    <s v="Lock Box Service (Treasury)"/>
    <s v="Merkle Response Services"/>
    <x v="189"/>
    <n v="0"/>
    <m/>
    <d v="2012-10-24T00:00:00"/>
    <d v="2012-12-05T00:00:00"/>
    <d v="2014-12-04T00:00:00"/>
    <n v="2014"/>
    <n v="12"/>
    <x v="37"/>
    <x v="2"/>
    <x v="0"/>
    <x v="0"/>
    <m/>
    <m/>
    <m/>
    <m/>
    <s v="Normal"/>
  </r>
  <r>
    <x v="5"/>
    <s v="Blue"/>
    <s v="None"/>
    <s v="P505719"/>
    <s v="HEALTH"/>
    <s v="B50000759"/>
    <s v="Laboratory Services - Lead Testing  (Health)"/>
    <s v="Schneider Laboratories, Inc."/>
    <x v="190"/>
    <n v="0"/>
    <m/>
    <d v="2012-10-17T00:00:00"/>
    <d v="2012-12-10T00:00:00"/>
    <d v="2014-12-09T00:00:00"/>
    <n v="2014"/>
    <n v="12"/>
    <x v="37"/>
    <x v="0"/>
    <x v="0"/>
    <x v="0"/>
    <m/>
    <m/>
    <m/>
    <m/>
    <s v="Normal"/>
  </r>
  <r>
    <x v="5"/>
    <s v="Blue"/>
    <s v="None"/>
    <s v="P518986"/>
    <s v="BOP"/>
    <s v="B50002157"/>
    <s v="Auctions Services (BOP)"/>
    <s v="Express Auction Inc."/>
    <x v="144"/>
    <n v="0"/>
    <m/>
    <d v="2011-12-14T00:00:00"/>
    <d v="2012-01-01T00:00:00"/>
    <d v="2014-12-31T00:00:00"/>
    <n v="2014"/>
    <n v="12"/>
    <x v="37"/>
    <x v="1"/>
    <x v="0"/>
    <x v="0"/>
    <m/>
    <m/>
    <m/>
    <m/>
    <s v="Normal"/>
  </r>
  <r>
    <x v="5"/>
    <s v="Blue"/>
    <s v="None"/>
    <s v="P517852"/>
    <s v="HR"/>
    <s v="B50001893"/>
    <s v="Life and Accidental Death and Dismemberment Insurance - Employees and Retirees"/>
    <s v="Minnesota Life Insurance Company"/>
    <x v="191"/>
    <n v="0"/>
    <m/>
    <d v="2012-09-26T00:00:00"/>
    <d v="2011-09-01T00:00:00"/>
    <d v="2014-12-31T00:00:00"/>
    <n v="2014"/>
    <n v="12"/>
    <x v="37"/>
    <x v="1"/>
    <x v="13"/>
    <x v="9"/>
    <m/>
    <m/>
    <m/>
    <m/>
    <s v="Normal"/>
  </r>
  <r>
    <x v="5"/>
    <s v="Blue"/>
    <s v="None"/>
    <s v="P515773"/>
    <s v="HR"/>
    <s v="B50001347"/>
    <s v="Occupational Health Clinical Services (HR)  "/>
    <s v="Mercy Medical Center"/>
    <x v="192"/>
    <n v="0"/>
    <m/>
    <d v="2010-11-24T00:00:00"/>
    <d v="2011-01-03T00:00:00"/>
    <d v="2015-01-02T00:00:00"/>
    <n v="2015"/>
    <n v="1"/>
    <x v="38"/>
    <x v="14"/>
    <x v="3"/>
    <x v="8"/>
    <m/>
    <m/>
    <m/>
    <m/>
    <s v="Normal"/>
  </r>
  <r>
    <x v="5"/>
    <s v="Blue"/>
    <s v="None"/>
    <s v="P519341"/>
    <s v="CITYWIDE"/>
    <s v="B50001886"/>
    <s v="Vehicle Leasing"/>
    <s v="Acme Auto Leasing, LLC"/>
    <x v="193"/>
    <n v="0"/>
    <m/>
    <d v="2012-01-18T00:00:00"/>
    <d v="2012-01-25T00:00:00"/>
    <d v="2015-01-24T00:00:00"/>
    <n v="2015"/>
    <n v="1"/>
    <x v="38"/>
    <x v="10"/>
    <x v="0"/>
    <x v="0"/>
    <m/>
    <m/>
    <m/>
    <m/>
    <s v="Normal"/>
  </r>
  <r>
    <x v="5"/>
    <s v="Blue"/>
    <s v="None"/>
    <s v="P519345"/>
    <s v="CITYWIDE"/>
    <s v="B50001886"/>
    <s v="Vehicle Leasing"/>
    <s v="HRAL, LLC"/>
    <x v="193"/>
    <n v="0"/>
    <m/>
    <d v="2012-01-18T00:00:00"/>
    <d v="2012-01-25T00:00:00"/>
    <d v="2015-01-24T00:00:00"/>
    <n v="2015"/>
    <n v="1"/>
    <x v="38"/>
    <x v="10"/>
    <x v="0"/>
    <x v="0"/>
    <m/>
    <m/>
    <m/>
    <m/>
    <s v="Normal"/>
  </r>
  <r>
    <x v="5"/>
    <s v="Blue"/>
    <s v="None"/>
    <s v="P519383"/>
    <s v="BBMR"/>
    <s v="B50002146"/>
    <s v="Integrated Financial Budget System"/>
    <s v="Neubrain, Inc."/>
    <x v="194"/>
    <n v="0"/>
    <m/>
    <d v="2012-02-01T00:00:00"/>
    <d v="2012-02-01T00:00:00"/>
    <d v="2015-01-31T00:00:00"/>
    <n v="2015"/>
    <n v="1"/>
    <x v="38"/>
    <x v="15"/>
    <x v="5"/>
    <x v="9"/>
    <m/>
    <m/>
    <m/>
    <m/>
    <s v="Normal"/>
  </r>
  <r>
    <x v="5"/>
    <s v="Blue"/>
    <s v="None"/>
    <s v="P514123"/>
    <s v="FINANCE"/>
    <s v="B50000817"/>
    <s v="Insurance Broker of Record Services (Finance)"/>
    <s v="Willis of Maryland, Inc."/>
    <x v="195"/>
    <n v="0"/>
    <m/>
    <d v="2012-01-25T00:00:00"/>
    <d v="2012-02-04T00:00:00"/>
    <d v="2015-02-03T00:00:00"/>
    <n v="2015"/>
    <n v="2"/>
    <x v="39"/>
    <x v="6"/>
    <x v="0"/>
    <x v="0"/>
    <m/>
    <m/>
    <m/>
    <m/>
    <s v="Normal"/>
  </r>
  <r>
    <x v="5"/>
    <s v="Blue"/>
    <s v="None"/>
    <s v="P519895"/>
    <s v="FINANCE"/>
    <s v="NJPA013006 (National Joint Powers Alliance Co-op)"/>
    <s v="Personal Property Billing System"/>
    <s v="Tyler Technologies, Inc."/>
    <x v="196"/>
    <n v="0"/>
    <m/>
    <d v="2012-03-14T00:00:00"/>
    <d v="2012-04-01T00:00:00"/>
    <d v="2015-03-31T00:00:00"/>
    <n v="2015"/>
    <n v="3"/>
    <x v="17"/>
    <x v="6"/>
    <x v="0"/>
    <x v="0"/>
    <m/>
    <m/>
    <m/>
    <m/>
    <s v="Normal"/>
  </r>
  <r>
    <x v="5"/>
    <s v="Blue"/>
    <s v="None"/>
    <s v="P513300"/>
    <s v="BOP"/>
    <s v="BP-05135"/>
    <s v="Vending Services (Coin-Operated Cold Beverage) REVENUE"/>
    <s v="Aramark Refreshment Services, Inc."/>
    <x v="57"/>
    <n v="0"/>
    <m/>
    <d v="2010-05-05T00:00:00"/>
    <d v="2010-05-11T00:00:00"/>
    <d v="2015-05-10T00:00:00"/>
    <n v="2015"/>
    <n v="5"/>
    <x v="40"/>
    <x v="0"/>
    <x v="0"/>
    <x v="0"/>
    <m/>
    <m/>
    <m/>
    <m/>
    <s v="Normal"/>
  </r>
  <r>
    <x v="5"/>
    <s v="Blue"/>
    <s v="None"/>
    <m/>
    <s v="CITYWIDE"/>
    <s v="B50002312"/>
    <s v="Unarmed Uniformed Security Guard Services"/>
    <s v="Abacus Corporation"/>
    <x v="197"/>
    <n v="0"/>
    <m/>
    <d v="2012-06-06T00:00:00"/>
    <d v="2012-07-01T00:00:00"/>
    <d v="2015-06-30T00:00:00"/>
    <n v="2015"/>
    <n v="6"/>
    <x v="18"/>
    <x v="1"/>
    <x v="14"/>
    <x v="0"/>
    <m/>
    <m/>
    <m/>
    <m/>
    <s v="Normal"/>
  </r>
  <r>
    <x v="5"/>
    <s v="Blue"/>
    <s v="None"/>
    <s v="P517582"/>
    <s v="HR"/>
    <s v="08000"/>
    <s v="Automatic Data Processing Human Resources System Licensing"/>
    <s v="ADP, Inc."/>
    <x v="198"/>
    <n v="0"/>
    <m/>
    <d v="2012-06-20T00:00:00"/>
    <d v="2011-07-13T00:00:00"/>
    <d v="2015-06-30T00:00:00"/>
    <n v="2015"/>
    <n v="6"/>
    <x v="18"/>
    <x v="0"/>
    <x v="0"/>
    <x v="0"/>
    <m/>
    <m/>
    <m/>
    <m/>
    <s v="Normal"/>
  </r>
  <r>
    <x v="5"/>
    <s v="Blue"/>
    <s v="None"/>
    <s v="P517569"/>
    <s v="FINANCE"/>
    <s v="08000"/>
    <s v="Human Resource Information, E-Time/Payroll License (Finance)"/>
    <s v="ADP, Inc."/>
    <x v="199"/>
    <n v="0"/>
    <m/>
    <d v="2012-09-26T00:00:00"/>
    <d v="2012-07-01T00:00:00"/>
    <d v="2015-06-30T00:00:00"/>
    <n v="2015"/>
    <n v="6"/>
    <x v="18"/>
    <x v="0"/>
    <x v="0"/>
    <x v="0"/>
    <m/>
    <m/>
    <m/>
    <m/>
    <s v="Normal"/>
  </r>
  <r>
    <x v="5"/>
    <s v="Blue"/>
    <s v="None"/>
    <s v="P514393"/>
    <s v="BOP"/>
    <s v="BP-06015"/>
    <s v="Vending Services (Coin-Operated Snack) REVENUE"/>
    <s v="Canteen Vending Services"/>
    <x v="200"/>
    <n v="0"/>
    <m/>
    <d v="2010-08-11T00:00:00"/>
    <d v="2010-08-31T00:00:00"/>
    <d v="2015-08-31T00:00:00"/>
    <n v="2015"/>
    <n v="8"/>
    <x v="27"/>
    <x v="0"/>
    <x v="15"/>
    <x v="10"/>
    <m/>
    <m/>
    <m/>
    <m/>
    <s v="Normal"/>
  </r>
  <r>
    <x v="5"/>
    <s v="Blue"/>
    <s v="None"/>
    <m/>
    <s v="FINANCE"/>
    <s v="08000"/>
    <s v="Integration of new functions for Integrated Collection system (ICS)"/>
    <s v="Full Circle Solutions, Inc."/>
    <x v="201"/>
    <n v="0"/>
    <m/>
    <d v="2012-12-19T00:00:00"/>
    <d v="2012-12-12T00:00:00"/>
    <d v="2015-12-11T00:00:00"/>
    <n v="2015"/>
    <n v="12"/>
    <x v="19"/>
    <x v="0"/>
    <x v="0"/>
    <x v="0"/>
    <m/>
    <m/>
    <m/>
    <m/>
    <s v="Normal"/>
  </r>
  <r>
    <x v="5"/>
    <s v="Blue"/>
    <s v="None"/>
    <s v="P517147"/>
    <s v="FINANCE"/>
    <s v="B50001847"/>
    <s v="Audit Financial Statements "/>
    <s v="KPMG, LLP"/>
    <x v="202"/>
    <n v="0"/>
    <m/>
    <d v="2012-10-17T00:00:00"/>
    <d v="2011-04-27T00:00:00"/>
    <d v="2016-04-26T00:00:00"/>
    <n v="2016"/>
    <n v="4"/>
    <x v="41"/>
    <x v="0"/>
    <x v="0"/>
    <x v="0"/>
    <m/>
    <m/>
    <m/>
    <m/>
    <s v="Normal"/>
  </r>
  <r>
    <x v="5"/>
    <s v="Blue"/>
    <s v="None"/>
    <m/>
    <s v="FINANCE"/>
    <s v="MD1B7900227"/>
    <s v="Mailroom Equipment"/>
    <s v="Pitney Bowes Global financial Services, LLC"/>
    <x v="203"/>
    <n v="0"/>
    <m/>
    <d v="2012-05-23T00:00:00"/>
    <d v="2012-07-01T00:00:00"/>
    <d v="2017-06-30T00:00:00"/>
    <n v="2017"/>
    <n v="6"/>
    <x v="42"/>
    <x v="0"/>
    <x v="0"/>
    <x v="0"/>
    <m/>
    <m/>
    <m/>
    <m/>
    <s v="Normal"/>
  </r>
  <r>
    <x v="5"/>
    <s v="Blue"/>
    <s v="None"/>
    <s v="P519966"/>
    <s v="ELECTION"/>
    <s v="06000"/>
    <s v="Lease Pitney Bowes Postage Machine"/>
    <s v="Pitney Bowes Global financial Services, LLC"/>
    <x v="204"/>
    <n v="0"/>
    <m/>
    <d v="2012-04-18T00:00:00"/>
    <d v="2012-07-01T00:00:00"/>
    <d v="2017-06-30T00:00:00"/>
    <n v="2017"/>
    <n v="6"/>
    <x v="42"/>
    <x v="0"/>
    <x v="0"/>
    <x v="0"/>
    <m/>
    <m/>
    <m/>
    <m/>
    <s v="Normal"/>
  </r>
  <r>
    <x v="5"/>
    <s v="Blue"/>
    <s v="None"/>
    <s v="P517561"/>
    <s v="BAPS"/>
    <s v="BP-07105"/>
    <s v="Local Government Integrated Financial Systems (Finance)"/>
    <s v="McGladrey, LLP"/>
    <x v="205"/>
    <n v="0"/>
    <m/>
    <d v="2013-01-09T00:00:00"/>
    <d v="2012-10-03T00:00:00"/>
    <d v="2017-10-02T00:00:00"/>
    <n v="2017"/>
    <n v="10"/>
    <x v="43"/>
    <x v="0"/>
    <x v="5"/>
    <x v="9"/>
    <m/>
    <m/>
    <m/>
    <m/>
    <s v="Normal"/>
  </r>
  <r>
    <x v="5"/>
    <s v="Blue"/>
    <s v="None"/>
    <s v="-"/>
    <s v="ARENA"/>
    <s v="B50002463"/>
    <s v="Baltimore Arena title Sponsorship, Advertising, Manage and Operate"/>
    <s v="SMG"/>
    <x v="144"/>
    <n v="0"/>
    <m/>
    <d v="2012-12-19T00:00:00"/>
    <d v="2013-01-01T00:00:00"/>
    <d v="2017-12-31T00:00:00"/>
    <n v="2017"/>
    <n v="12"/>
    <x v="26"/>
    <x v="15"/>
    <x v="2"/>
    <x v="2"/>
    <m/>
    <m/>
    <m/>
    <s v="Dummy PO thru City Dynamics"/>
    <s v="Special"/>
  </r>
  <r>
    <x v="6"/>
    <s v="Blue"/>
    <s v="Green"/>
    <s v="Various"/>
    <s v="DHCD"/>
    <s v="06000"/>
    <s v="Milk Delivery for Childcare Centers"/>
    <s v="Cloverland Farms"/>
    <x v="206"/>
    <n v="0"/>
    <m/>
    <s v="-"/>
    <d v="2011-12-01T00:00:00"/>
    <d v="2012-11-30T00:00:00"/>
    <n v="2012"/>
    <n v="11"/>
    <x v="1"/>
    <x v="0"/>
    <x v="0"/>
    <x v="0"/>
    <s v="To be deleted - covered by Open Market"/>
    <m/>
    <m/>
    <m/>
    <s v="Normal"/>
  </r>
  <r>
    <x v="6"/>
    <s v="Blue"/>
    <s v="Green"/>
    <s v="P519091"/>
    <s v="LIBRARY"/>
    <s v="08000"/>
    <s v="Annual Renewal of Sam's Software"/>
    <s v="Comprise Technology, Inc."/>
    <x v="207"/>
    <n v="0"/>
    <m/>
    <d v="2012-01-11T00:00:00"/>
    <d v="2012-02-01T00:00:00"/>
    <d v="2013-01-31T00:00:00"/>
    <n v="2013"/>
    <n v="1"/>
    <x v="3"/>
    <x v="2"/>
    <x v="0"/>
    <x v="0"/>
    <s v="Library Issue - BOE Letter for 1/23/13"/>
    <m/>
    <m/>
    <m/>
    <s v="Normal"/>
  </r>
  <r>
    <x v="6"/>
    <s v="Blue"/>
    <s v="Green"/>
    <s v="P516452"/>
    <s v="DHCD"/>
    <s v="B50001842"/>
    <s v="Janitorial Services -501 N. Athol Ave (DHCD)"/>
    <s v="Sparkle &amp; Shine Janitorial Service"/>
    <x v="208"/>
    <n v="0"/>
    <m/>
    <s v="-"/>
    <d v="2012-04-01T00:00:00"/>
    <d v="2013-03-30T00:00:00"/>
    <n v="2013"/>
    <n v="3"/>
    <x v="5"/>
    <x v="3"/>
    <x v="0"/>
    <x v="0"/>
    <s v="BOE 1/23/13"/>
    <m/>
    <m/>
    <m/>
    <s v="Normal"/>
  </r>
  <r>
    <x v="6"/>
    <s v="Blue"/>
    <s v="Green"/>
    <s v="P519800"/>
    <s v="DHCD"/>
    <s v="B50002277"/>
    <s v="Provide Shuttle/Van Service"/>
    <s v="Star Associates, Inc."/>
    <x v="209"/>
    <n v="0"/>
    <m/>
    <d v="2012-03-14T00:00:00"/>
    <d v="2012-04-01T00:00:00"/>
    <d v="2013-03-31T00:00:00"/>
    <n v="2013"/>
    <n v="3"/>
    <x v="5"/>
    <x v="2"/>
    <x v="0"/>
    <x v="0"/>
    <s v="BOE 1/23/13"/>
    <m/>
    <m/>
    <m/>
    <s v="Normal"/>
  </r>
  <r>
    <x v="6"/>
    <s v="Blue"/>
    <s v="Green"/>
    <s v="P516646"/>
    <s v="HEALTH"/>
    <s v="B50001806"/>
    <s v="Transportation, Cremation and Disposal of Animal Carcasses (Health)"/>
    <s v="Greenlawn Cemetery Company, Inc."/>
    <x v="210"/>
    <n v="0"/>
    <m/>
    <d v="2012-03-14T00:00:00"/>
    <d v="2012-04-01T00:00:00"/>
    <d v="2013-03-31T00:00:00"/>
    <n v="2013"/>
    <n v="3"/>
    <x v="5"/>
    <x v="1"/>
    <x v="0"/>
    <x v="0"/>
    <s v="BOE 1/30/13"/>
    <m/>
    <m/>
    <m/>
    <s v="Normal"/>
  </r>
  <r>
    <x v="6"/>
    <s v="Blue"/>
    <s v="Yellow"/>
    <s v="P512841"/>
    <s v="DHCD"/>
    <s v="B50000960"/>
    <s v="Janitorial Services - 1135 Gilmore Street "/>
    <s v="Delta Omega Commercial Cleaning, LLC"/>
    <x v="211"/>
    <n v="0"/>
    <m/>
    <d v="2012-03-14T00:00:00"/>
    <d v="2012-04-01T00:00:00"/>
    <d v="2013-03-31T00:00:00"/>
    <n v="2013"/>
    <n v="3"/>
    <x v="5"/>
    <x v="0"/>
    <x v="0"/>
    <x v="0"/>
    <m/>
    <m/>
    <m/>
    <m/>
    <s v="Normal"/>
  </r>
  <r>
    <x v="6"/>
    <s v="Blue"/>
    <s v="Yellow"/>
    <s v="P513194"/>
    <s v="LIBRARY"/>
    <s v="B50001317"/>
    <s v="Mowing and Landscape Service "/>
    <s v="The Garrison Company"/>
    <x v="212"/>
    <n v="0"/>
    <m/>
    <d v="2012-02-08T00:00:00"/>
    <d v="2012-04-05T00:00:00"/>
    <d v="2013-04-04T00:00:00"/>
    <n v="2013"/>
    <n v="4"/>
    <x v="6"/>
    <x v="3"/>
    <x v="0"/>
    <x v="0"/>
    <m/>
    <m/>
    <m/>
    <m/>
    <s v="Normal"/>
  </r>
  <r>
    <x v="6"/>
    <s v="Blue"/>
    <s v="Yellow"/>
    <s v="P516455"/>
    <s v="DHCD"/>
    <s v="B50000925"/>
    <s v="Janitorial Services - Dawson (DHCD)"/>
    <s v="Dazser-Bal Corp d/b/a  Jani-King of Baltimore"/>
    <x v="213"/>
    <n v="0"/>
    <m/>
    <d v="2012-03-14T00:00:00"/>
    <d v="2012-04-06T00:00:00"/>
    <d v="2013-04-05T00:00:00"/>
    <n v="2013"/>
    <n v="4"/>
    <x v="6"/>
    <x v="3"/>
    <x v="0"/>
    <x v="0"/>
    <s v="No renewal options, per Paulette."/>
    <m/>
    <m/>
    <m/>
    <s v="Normal"/>
  </r>
  <r>
    <x v="6"/>
    <s v="Blue"/>
    <s v="Yellow"/>
    <s v="P516545"/>
    <s v="DHCD"/>
    <s v="B50001409"/>
    <s v="Janitorial Services - Waverly (DHCD)"/>
    <s v="Sparkle &amp; Shine"/>
    <x v="79"/>
    <n v="0"/>
    <m/>
    <s v="-"/>
    <d v="2012-05-01T00:00:00"/>
    <d v="2013-04-30T00:00:00"/>
    <n v="2013"/>
    <n v="4"/>
    <x v="6"/>
    <x v="3"/>
    <x v="0"/>
    <x v="0"/>
    <s v="Planned renewal - AGENCY"/>
    <m/>
    <m/>
    <m/>
    <s v="Normal"/>
  </r>
  <r>
    <x v="6"/>
    <s v="Blue"/>
    <s v="Yellow"/>
    <s v="P516526"/>
    <s v="DHCD"/>
    <s v="B50001408"/>
    <s v="Janitorial Services - Northwood (DHCD)"/>
    <s v="Sparkle &amp; Shine"/>
    <x v="214"/>
    <n v="0"/>
    <m/>
    <s v="-"/>
    <d v="2012-05-01T00:00:00"/>
    <d v="2013-04-30T00:00:00"/>
    <n v="2013"/>
    <n v="4"/>
    <x v="6"/>
    <x v="3"/>
    <x v="0"/>
    <x v="0"/>
    <s v="Planned renewal - AGENCY"/>
    <m/>
    <m/>
    <m/>
    <s v="Normal"/>
  </r>
  <r>
    <x v="6"/>
    <s v="Blue"/>
    <s v="None"/>
    <m/>
    <s v="DHCD"/>
    <s v="B50002354"/>
    <s v="Summer Food Service Program for Children (DHCD)"/>
    <s v="Martins, Inc."/>
    <x v="215"/>
    <n v="0"/>
    <m/>
    <d v="2012-05-16T00:00:00"/>
    <d v="2012-05-16T00:00:00"/>
    <d v="2013-05-15T00:00:00"/>
    <n v="2013"/>
    <n v="5"/>
    <x v="7"/>
    <x v="0"/>
    <x v="16"/>
    <x v="11"/>
    <m/>
    <m/>
    <m/>
    <m/>
    <s v="Normal"/>
  </r>
  <r>
    <x v="6"/>
    <s v="Blue"/>
    <s v="None"/>
    <s v="P520073"/>
    <s v="MOED"/>
    <s v="08000"/>
    <s v="ETO Software Maintenance and Support"/>
    <s v="Social Solutions Global, Inc."/>
    <x v="216"/>
    <n v="0"/>
    <m/>
    <s v="-"/>
    <d v="2012-06-01T00:00:00"/>
    <d v="2013-05-31T00:00:00"/>
    <n v="2013"/>
    <n v="5"/>
    <x v="7"/>
    <x v="0"/>
    <x v="0"/>
    <x v="0"/>
    <m/>
    <m/>
    <m/>
    <m/>
    <s v="Normal"/>
  </r>
  <r>
    <x v="6"/>
    <s v="Blue"/>
    <s v="None"/>
    <s v="P517199"/>
    <s v="LIBRARY"/>
    <s v="B50001942"/>
    <s v="Janitorial Services - Branch #23"/>
    <s v="Dazser-Bal Corp d/b/a  Jani-King of Baltimore"/>
    <x v="217"/>
    <n v="0"/>
    <m/>
    <s v="-"/>
    <d v="2012-06-01T00:00:00"/>
    <d v="2013-05-31T00:00:00"/>
    <n v="2013"/>
    <n v="5"/>
    <x v="7"/>
    <x v="1"/>
    <x v="0"/>
    <x v="0"/>
    <m/>
    <m/>
    <m/>
    <m/>
    <s v="Normal"/>
  </r>
  <r>
    <x v="6"/>
    <s v="Blue"/>
    <s v="None"/>
    <s v="P521378"/>
    <s v="DHCD"/>
    <s v="08000"/>
    <s v="Annual Rent - 2700 N. Charles Street  (HCD)"/>
    <s v="Future Care Homewood Properties, LLC"/>
    <x v="218"/>
    <n v="0"/>
    <m/>
    <d v="2012-06-20T00:00:00"/>
    <d v="2012-07-01T00:00:00"/>
    <d v="2013-06-30T00:00:00"/>
    <n v="2013"/>
    <n v="6"/>
    <x v="8"/>
    <x v="0"/>
    <x v="0"/>
    <x v="0"/>
    <s v="BOE done by Real Estate"/>
    <m/>
    <m/>
    <m/>
    <s v="Normal"/>
  </r>
  <r>
    <x v="6"/>
    <s v="Blue"/>
    <s v="None"/>
    <m/>
    <s v="DHCD"/>
    <s v="08000"/>
    <s v="On-Line Access to SARGE (Service Area Resource Guide for Excellence)"/>
    <s v="Acelero, Inc."/>
    <x v="219"/>
    <n v="0"/>
    <m/>
    <d v="2012-09-12T00:00:00"/>
    <d v="2012-07-01T00:00:00"/>
    <d v="2013-06-30T00:00:00"/>
    <n v="2013"/>
    <n v="6"/>
    <x v="8"/>
    <x v="0"/>
    <x v="0"/>
    <x v="0"/>
    <m/>
    <m/>
    <m/>
    <m/>
    <s v="Normal"/>
  </r>
  <r>
    <x v="6"/>
    <s v="Blue"/>
    <s v="None"/>
    <s v="P518096"/>
    <s v="LIBRARY"/>
    <s v="B50001483"/>
    <s v="Janitorial Services - Branch# 18"/>
    <s v="Danzer-Bal Corp dba Jani-King of Baltimore"/>
    <x v="220"/>
    <n v="0"/>
    <m/>
    <s v="-"/>
    <d v="2012-07-01T00:00:00"/>
    <d v="2013-06-30T00:00:00"/>
    <n v="2013"/>
    <n v="6"/>
    <x v="8"/>
    <x v="1"/>
    <x v="0"/>
    <x v="0"/>
    <m/>
    <m/>
    <m/>
    <m/>
    <s v="Normal"/>
  </r>
  <r>
    <x v="6"/>
    <s v="Blue"/>
    <s v="None"/>
    <s v="P520363"/>
    <s v="DHCD"/>
    <s v="06000"/>
    <s v="Sheraton Parking for Head Start Employees"/>
    <s v="Baltimore Harbor Center L.P."/>
    <x v="221"/>
    <n v="0"/>
    <m/>
    <s v="-"/>
    <d v="2012-07-01T00:00:00"/>
    <d v="2013-06-30T00:00:00"/>
    <n v="2013"/>
    <n v="6"/>
    <x v="8"/>
    <x v="2"/>
    <x v="0"/>
    <x v="0"/>
    <m/>
    <m/>
    <m/>
    <m/>
    <s v="Normal"/>
  </r>
  <r>
    <x v="6"/>
    <s v="Blue"/>
    <s v="None"/>
    <s v="P520077"/>
    <s v="DHCD"/>
    <s v="08000"/>
    <s v="Legal Publications"/>
    <s v="Bureau of National Affairs, Inc."/>
    <x v="222"/>
    <n v="0"/>
    <m/>
    <s v="-"/>
    <d v="2012-07-01T00:00:00"/>
    <d v="2013-06-30T00:00:00"/>
    <n v="2013"/>
    <n v="6"/>
    <x v="8"/>
    <x v="0"/>
    <x v="0"/>
    <x v="0"/>
    <m/>
    <m/>
    <m/>
    <m/>
    <s v="Normal"/>
  </r>
  <r>
    <x v="6"/>
    <s v="Blue"/>
    <s v="None"/>
    <s v="P517657"/>
    <s v="DHCD"/>
    <s v="B50001061"/>
    <s v="Janitorial Services - 1400 E. Federal Street (Eastern Community Action Center)"/>
    <s v="Delta Omega Commercial Cleaning, LLC"/>
    <x v="223"/>
    <n v="0"/>
    <m/>
    <d v="2012-05-16T00:00:00"/>
    <d v="2012-07-01T00:00:00"/>
    <d v="2013-06-30T00:00:00"/>
    <n v="2013"/>
    <n v="6"/>
    <x v="8"/>
    <x v="0"/>
    <x v="0"/>
    <x v="0"/>
    <m/>
    <m/>
    <m/>
    <m/>
    <s v="Normal"/>
  </r>
  <r>
    <x v="6"/>
    <s v="Blue"/>
    <s v="None"/>
    <s v="P520728"/>
    <s v="BOP (Print Shop)"/>
    <s v="06000"/>
    <s v="Printing Supplies for Hamada Press"/>
    <s v="LS Patton Printing Supplies"/>
    <x v="224"/>
    <m/>
    <m/>
    <s v="-"/>
    <d v="2012-08-01T00:00:00"/>
    <d v="2013-07-31T00:00:00"/>
    <n v="2013"/>
    <n v="7"/>
    <x v="9"/>
    <x v="0"/>
    <x v="0"/>
    <x v="0"/>
    <m/>
    <m/>
    <m/>
    <m/>
    <s v="Normal"/>
  </r>
  <r>
    <x v="6"/>
    <s v="Blue"/>
    <s v="None"/>
    <s v="P521099"/>
    <s v="MOED"/>
    <s v="08000"/>
    <s v="Annual Network License (PCIC3-GS3NET)"/>
    <s v="Teknimedia"/>
    <x v="225"/>
    <n v="0"/>
    <m/>
    <s v="-"/>
    <d v="2012-09-01T00:00:00"/>
    <d v="2013-08-31T00:00:00"/>
    <n v="2013"/>
    <n v="8"/>
    <x v="10"/>
    <x v="0"/>
    <x v="0"/>
    <x v="0"/>
    <m/>
    <m/>
    <m/>
    <m/>
    <s v="Normal"/>
  </r>
  <r>
    <x v="6"/>
    <s v="Blue"/>
    <s v="None"/>
    <s v="P521097"/>
    <s v="DHCD"/>
    <s v="06000"/>
    <s v="Leasing of Space at Mt. Olive Evangelistic Church"/>
    <s v="Mt. Olive Holy Evangelistic Church"/>
    <x v="226"/>
    <n v="0"/>
    <m/>
    <s v="-"/>
    <d v="2012-09-01T00:00:00"/>
    <d v="2013-08-31T00:00:00"/>
    <n v="2013"/>
    <n v="8"/>
    <x v="10"/>
    <x v="0"/>
    <x v="0"/>
    <x v="0"/>
    <m/>
    <m/>
    <m/>
    <m/>
    <s v="Normal"/>
  </r>
  <r>
    <x v="6"/>
    <s v="Blue"/>
    <s v="None"/>
    <s v="P519135"/>
    <s v="DHCD"/>
    <s v="08000"/>
    <s v="Online Licenses for sampling Assessment System."/>
    <s v="NCS Pearson, Inc."/>
    <x v="227"/>
    <n v="0"/>
    <m/>
    <d v="2012-08-15T00:00:00"/>
    <d v="2012-09-01T00:00:00"/>
    <d v="2013-08-31T00:00:00"/>
    <n v="2013"/>
    <n v="8"/>
    <x v="10"/>
    <x v="2"/>
    <x v="0"/>
    <x v="0"/>
    <m/>
    <m/>
    <m/>
    <m/>
    <s v="Normal"/>
  </r>
  <r>
    <x v="6"/>
    <s v="Blue"/>
    <s v="None"/>
    <s v="P520964"/>
    <s v="Human Services"/>
    <s v="08000"/>
    <s v="Devereus Web-Based Software and License"/>
    <s v="Kaplan Early Learning Co."/>
    <x v="228"/>
    <n v="0"/>
    <m/>
    <s v="-"/>
    <d v="2012-09-01T00:00:00"/>
    <d v="2013-08-31T00:00:00"/>
    <n v="2013"/>
    <n v="8"/>
    <x v="10"/>
    <x v="2"/>
    <x v="0"/>
    <x v="0"/>
    <m/>
    <m/>
    <m/>
    <m/>
    <s v="Normal"/>
  </r>
  <r>
    <x v="6"/>
    <s v="Blue"/>
    <s v="None"/>
    <s v="P520799"/>
    <s v="BCPD"/>
    <s v="08000"/>
    <s v="WinACE Annual Support Software"/>
    <s v="Software Techniques, Inc."/>
    <x v="229"/>
    <n v="0"/>
    <m/>
    <s v="-"/>
    <d v="2012-09-01T00:00:00"/>
    <d v="2013-08-31T00:00:00"/>
    <n v="2013"/>
    <n v="8"/>
    <x v="10"/>
    <x v="0"/>
    <x v="0"/>
    <x v="0"/>
    <m/>
    <m/>
    <m/>
    <m/>
    <s v="Normal"/>
  </r>
  <r>
    <x v="6"/>
    <s v="Blue"/>
    <s v="None"/>
    <s v="P518814"/>
    <s v="MOED"/>
    <s v="08000"/>
    <s v="Software License Renewal, Training and Support "/>
    <s v="KidSmart Software Company"/>
    <x v="230"/>
    <n v="0"/>
    <m/>
    <d v="2012-10-03T00:00:00"/>
    <d v="2012-10-01T00:00:00"/>
    <d v="2013-09-30T00:00:00"/>
    <n v="2013"/>
    <n v="9"/>
    <x v="11"/>
    <x v="2"/>
    <x v="0"/>
    <x v="0"/>
    <m/>
    <m/>
    <m/>
    <m/>
    <s v="Normal"/>
  </r>
  <r>
    <x v="6"/>
    <s v="Blue"/>
    <s v="None"/>
    <s v="Various"/>
    <s v="DHCD"/>
    <s v="06000"/>
    <s v="Supply and Deliver a Variety of Foods to Four Childcare Centers"/>
    <s v="Stanley Foods"/>
    <x v="231"/>
    <n v="0"/>
    <m/>
    <d v="2012-08-22T00:00:00"/>
    <d v="2012-10-10T00:00:00"/>
    <d v="2013-10-09T00:00:00"/>
    <n v="2013"/>
    <n v="10"/>
    <x v="12"/>
    <x v="1"/>
    <x v="0"/>
    <x v="0"/>
    <m/>
    <m/>
    <m/>
    <m/>
    <s v="Normal"/>
  </r>
  <r>
    <x v="6"/>
    <s v="Blue"/>
    <s v="None"/>
    <s v="Various"/>
    <s v="DHCD"/>
    <s v="06000"/>
    <s v="Supply and Deliver a Variety of Foods to Four Childcare Centers"/>
    <s v="US Food Service"/>
    <x v="231"/>
    <n v="0"/>
    <m/>
    <d v="2012-08-22T00:00:00"/>
    <d v="2012-10-10T00:00:00"/>
    <d v="2013-10-09T00:00:00"/>
    <n v="2013"/>
    <n v="10"/>
    <x v="12"/>
    <x v="1"/>
    <x v="0"/>
    <x v="0"/>
    <m/>
    <m/>
    <m/>
    <m/>
    <s v="Normal"/>
  </r>
  <r>
    <x v="6"/>
    <s v="Blue"/>
    <s v="None"/>
    <s v="Various"/>
    <s v="DHCD"/>
    <s v="06000"/>
    <s v="Supply and Deliver a Variety of Foods to Four Childcare Centers"/>
    <s v="BKN International, Inc."/>
    <x v="231"/>
    <n v="0"/>
    <m/>
    <d v="2012-08-22T00:00:00"/>
    <d v="2012-10-10T00:00:00"/>
    <d v="2013-10-09T00:00:00"/>
    <n v="2013"/>
    <n v="10"/>
    <x v="12"/>
    <x v="1"/>
    <x v="0"/>
    <x v="0"/>
    <m/>
    <m/>
    <m/>
    <m/>
    <s v="Normal"/>
  </r>
  <r>
    <x v="6"/>
    <s v="Blue"/>
    <s v="Green"/>
    <s v="P520965"/>
    <s v="MOED"/>
    <s v="08000"/>
    <s v="Software Support for MOED HR Software"/>
    <s v="Sage Software, Inc."/>
    <x v="232"/>
    <n v="0"/>
    <m/>
    <s v="-"/>
    <d v="2012-11-01T00:00:00"/>
    <d v="2013-10-31T00:00:00"/>
    <n v="2013"/>
    <n v="10"/>
    <x v="12"/>
    <x v="0"/>
    <x v="0"/>
    <x v="0"/>
    <m/>
    <m/>
    <m/>
    <m/>
    <s v="Normal"/>
  </r>
  <r>
    <x v="6"/>
    <s v="Blue"/>
    <s v="None"/>
    <s v="P520965"/>
    <s v="MOED"/>
    <s v="08000"/>
    <s v="Software Support for ABRA (MOED)"/>
    <s v="Sage Software, Inc."/>
    <x v="232"/>
    <n v="0"/>
    <m/>
    <s v="-"/>
    <d v="2012-11-01T00:00:00"/>
    <d v="2013-10-31T00:00:00"/>
    <n v="2013"/>
    <n v="10"/>
    <x v="12"/>
    <x v="0"/>
    <x v="0"/>
    <x v="0"/>
    <m/>
    <m/>
    <m/>
    <m/>
    <s v="Normal"/>
  </r>
  <r>
    <x v="6"/>
    <s v="Blue"/>
    <s v="None"/>
    <s v="P521482"/>
    <s v="LIBRARY"/>
    <s v="B5002580"/>
    <s v="Janitorial Services Branch #8"/>
    <s v="Danzer-Bal Corp dba Jani-King of Baltimore"/>
    <x v="233"/>
    <n v="0"/>
    <m/>
    <s v="-"/>
    <d v="2012-11-01T00:00:00"/>
    <d v="2013-10-31T00:00:00"/>
    <n v="2013"/>
    <n v="10"/>
    <x v="12"/>
    <x v="2"/>
    <x v="0"/>
    <x v="0"/>
    <m/>
    <m/>
    <m/>
    <m/>
    <s v="Normal"/>
  </r>
  <r>
    <x v="6"/>
    <s v="Blue"/>
    <s v="None"/>
    <s v="P521483"/>
    <s v="LIBRARY"/>
    <s v="B50002590"/>
    <s v="Janitorial Services Branch #14 (Library)"/>
    <s v="Danzer-Bal Corp dba Jani-King of Baltimore"/>
    <x v="234"/>
    <n v="0"/>
    <m/>
    <s v="-"/>
    <d v="2012-11-01T00:00:00"/>
    <d v="2013-10-31T00:00:00"/>
    <n v="2013"/>
    <n v="10"/>
    <x v="12"/>
    <x v="2"/>
    <x v="0"/>
    <x v="0"/>
    <m/>
    <m/>
    <m/>
    <m/>
    <s v="Normal"/>
  </r>
  <r>
    <x v="6"/>
    <s v="Blue"/>
    <s v="None"/>
    <m/>
    <s v="LIBRARY"/>
    <s v="B50002593"/>
    <s v="Janitorial Services Branch #10 &amp; 22  (Library)"/>
    <s v="Danzer-Bal Corp dba Jani-King of Baltimore"/>
    <x v="235"/>
    <n v="0"/>
    <m/>
    <d v="2012-10-03T00:00:00"/>
    <d v="2012-11-01T00:00:00"/>
    <d v="2013-10-31T00:00:00"/>
    <n v="2013"/>
    <n v="10"/>
    <x v="12"/>
    <x v="2"/>
    <x v="0"/>
    <x v="0"/>
    <m/>
    <m/>
    <m/>
    <m/>
    <s v="Normal"/>
  </r>
  <r>
    <x v="6"/>
    <s v="Blue"/>
    <s v="None"/>
    <s v="P521414"/>
    <s v="DHCD"/>
    <s v="08000"/>
    <s v="Support and Maintenance for PremierPro enhanced Service for IVR System (DHCD)"/>
    <s v="Selectron Technologies, Inc."/>
    <x v="236"/>
    <n v="0"/>
    <m/>
    <s v="-"/>
    <d v="2012-11-01T00:00:00"/>
    <d v="2013-10-31T00:00:00"/>
    <n v="2013"/>
    <n v="10"/>
    <x v="12"/>
    <x v="0"/>
    <x v="0"/>
    <x v="0"/>
    <m/>
    <m/>
    <m/>
    <m/>
    <s v="Normal"/>
  </r>
  <r>
    <x v="6"/>
    <s v="Blue"/>
    <s v="None"/>
    <s v="P518550 "/>
    <s v="DHCD"/>
    <s v="B50001650"/>
    <s v="Janitorial Services - 3411 Bank Street DHCD)"/>
    <s v="Preferred Cleaning, LLC"/>
    <x v="237"/>
    <n v="0"/>
    <m/>
    <d v="2012-11-14T00:00:00"/>
    <d v="2012-12-01T00:00:00"/>
    <d v="2013-11-30T00:00:00"/>
    <n v="2013"/>
    <n v="11"/>
    <x v="28"/>
    <x v="3"/>
    <x v="0"/>
    <x v="0"/>
    <m/>
    <m/>
    <m/>
    <m/>
    <s v="Normal"/>
  </r>
  <r>
    <x v="6"/>
    <s v="Blue"/>
    <s v="None"/>
    <s v="P515660"/>
    <s v="LIBRARY"/>
    <s v="B50001669"/>
    <s v="Janitorial Services (Library Branch #5 &amp; 42)"/>
    <s v="Preferred Cleaning, LLC"/>
    <x v="90"/>
    <n v="0"/>
    <m/>
    <d v="2012-10-24T00:00:00"/>
    <d v="2012-12-01T00:00:00"/>
    <d v="2013-11-30T00:00:00"/>
    <n v="2013"/>
    <n v="11"/>
    <x v="28"/>
    <x v="3"/>
    <x v="0"/>
    <x v="0"/>
    <m/>
    <m/>
    <m/>
    <m/>
    <s v="Normal"/>
  </r>
  <r>
    <x v="6"/>
    <s v="Blue"/>
    <s v="None"/>
    <s v="P518747"/>
    <s v="CITYWIDE"/>
    <s v="B50002160"/>
    <s v="Supply and Deliver Lumber"/>
    <s v="Louis J. Grasmick Lumber CO., Inc."/>
    <x v="238"/>
    <n v="0"/>
    <m/>
    <d v="2011-11-16T00:00:00"/>
    <d v="2011-12-01T00:00:00"/>
    <d v="2013-11-30T00:00:00"/>
    <n v="2013"/>
    <n v="11"/>
    <x v="28"/>
    <x v="0"/>
    <x v="0"/>
    <x v="0"/>
    <m/>
    <m/>
    <m/>
    <m/>
    <s v="Normal"/>
  </r>
  <r>
    <x v="6"/>
    <s v="Blue"/>
    <s v="None"/>
    <s v="P515591"/>
    <s v="LIBRARY"/>
    <s v="B50001696"/>
    <s v="Paper and Styrofoam Products (Library)"/>
    <s v="Leonard Paper"/>
    <x v="237"/>
    <n v="0"/>
    <m/>
    <d v="2012-10-24T00:00:00"/>
    <d v="2012-12-08T00:00:00"/>
    <d v="2013-12-07T00:00:00"/>
    <n v="2013"/>
    <n v="12"/>
    <x v="13"/>
    <x v="0"/>
    <x v="0"/>
    <x v="0"/>
    <m/>
    <m/>
    <m/>
    <m/>
    <s v="Normal"/>
  </r>
  <r>
    <x v="6"/>
    <s v="Blue"/>
    <s v="None"/>
    <s v="P511429"/>
    <s v="PRINT SHOP"/>
    <s v="B50001249"/>
    <s v="Printing Services/Pre-Qualification    (BOP-Print Shop only)"/>
    <s v="Katon Printing Corporation"/>
    <x v="239"/>
    <n v="0"/>
    <m/>
    <d v="2012-11-07T00:00:00"/>
    <d v="2012-12-09T00:00:00"/>
    <d v="2013-12-08T00:00:00"/>
    <n v="2013"/>
    <n v="12"/>
    <x v="13"/>
    <x v="3"/>
    <x v="0"/>
    <x v="0"/>
    <m/>
    <s v="Yes"/>
    <m/>
    <m/>
    <s v="Special"/>
  </r>
  <r>
    <x v="6"/>
    <s v="Blue"/>
    <s v="None"/>
    <s v="P511429"/>
    <s v="PRINT SHOP"/>
    <s v="B50001249"/>
    <s v="Printing Services/Pre-Qualification    (BOP-Print Shop only)"/>
    <s v="Mount Vernon Printing"/>
    <x v="239"/>
    <n v="0"/>
    <m/>
    <d v="2012-11-07T00:00:00"/>
    <d v="2012-12-09T00:00:00"/>
    <d v="2013-12-08T00:00:00"/>
    <n v="2013"/>
    <n v="12"/>
    <x v="13"/>
    <x v="3"/>
    <x v="0"/>
    <x v="0"/>
    <m/>
    <s v="Yes"/>
    <m/>
    <m/>
    <s v="Special"/>
  </r>
  <r>
    <x v="6"/>
    <s v="Blue"/>
    <s v="None"/>
    <s v="P511429"/>
    <s v="PRINT SHOP"/>
    <s v="B50001249"/>
    <s v="Printing Services/Pre-Qualification    (BOP-Print Shop only)"/>
    <s v="Omniform"/>
    <x v="239"/>
    <n v="0"/>
    <m/>
    <d v="2012-11-07T00:00:00"/>
    <d v="2012-12-09T00:00:00"/>
    <d v="2013-12-08T00:00:00"/>
    <n v="2013"/>
    <n v="12"/>
    <x v="13"/>
    <x v="3"/>
    <x v="0"/>
    <x v="0"/>
    <m/>
    <s v="Yes"/>
    <m/>
    <m/>
    <s v="Special"/>
  </r>
  <r>
    <x v="6"/>
    <s v="Blue"/>
    <s v="None"/>
    <s v="P511429"/>
    <s v="PRINT SHOP"/>
    <s v="B50001249"/>
    <s v="Printing Services/Pre-Qualification    (BOP -Print Shop only)"/>
    <s v="Printing Matters, LLC"/>
    <x v="239"/>
    <n v="0"/>
    <m/>
    <d v="2012-11-07T00:00:00"/>
    <d v="2012-12-09T00:00:00"/>
    <d v="2013-12-08T00:00:00"/>
    <n v="2013"/>
    <n v="12"/>
    <x v="13"/>
    <x v="3"/>
    <x v="0"/>
    <x v="0"/>
    <m/>
    <s v="Yes"/>
    <m/>
    <m/>
    <s v="Special"/>
  </r>
  <r>
    <x v="6"/>
    <s v="Blue"/>
    <s v="None"/>
    <s v="P511429"/>
    <s v="PRINT SHOP"/>
    <s v="B50001249"/>
    <s v="Printing Services/Pre-Qualification    (BOP-Print Shop only)"/>
    <s v="Ridge Printing Co."/>
    <x v="239"/>
    <n v="0"/>
    <m/>
    <d v="2012-11-07T00:00:00"/>
    <d v="2012-12-09T00:00:00"/>
    <d v="2013-12-08T00:00:00"/>
    <n v="2013"/>
    <n v="12"/>
    <x v="13"/>
    <x v="3"/>
    <x v="0"/>
    <x v="0"/>
    <m/>
    <s v="Yes"/>
    <m/>
    <m/>
    <s v="Special"/>
  </r>
  <r>
    <x v="6"/>
    <s v="Blue"/>
    <s v="None"/>
    <s v="P511429"/>
    <s v="PRINT SHOP"/>
    <s v="B50001249"/>
    <s v="Printing Services/Pre-Qualification    (BOP-Print shop only)"/>
    <s v="The Mount Royal Printing Co."/>
    <x v="239"/>
    <n v="0"/>
    <m/>
    <d v="2012-11-07T00:00:00"/>
    <d v="2012-12-09T00:00:00"/>
    <d v="2013-12-08T00:00:00"/>
    <n v="2013"/>
    <n v="12"/>
    <x v="13"/>
    <x v="3"/>
    <x v="0"/>
    <x v="0"/>
    <m/>
    <s v="Yes"/>
    <m/>
    <m/>
    <s v="Special"/>
  </r>
  <r>
    <x v="6"/>
    <s v="Blue"/>
    <s v="None"/>
    <s v="P511429"/>
    <s v="PRINT SHOP"/>
    <s v="B50001249"/>
    <s v="Printing Services/Pre-Qualification    (BOP-Print Shop only)"/>
    <s v="H &amp; N Printing &amp; Graphics"/>
    <x v="239"/>
    <n v="0"/>
    <m/>
    <d v="2012-11-07T00:00:00"/>
    <d v="2012-12-09T00:00:00"/>
    <d v="2013-12-08T00:00:00"/>
    <n v="2013"/>
    <n v="12"/>
    <x v="13"/>
    <x v="3"/>
    <x v="0"/>
    <x v="0"/>
    <m/>
    <s v="Yes"/>
    <m/>
    <m/>
    <s v="Special"/>
  </r>
  <r>
    <x v="6"/>
    <s v="Blue"/>
    <s v="None"/>
    <s v="P511429"/>
    <s v="PRINT SHOP"/>
    <s v="B50001249"/>
    <s v="Printing Services/Pre-Qualification    (BOP-Print Shop only)"/>
    <s v="Uptown Press"/>
    <x v="239"/>
    <n v="0"/>
    <m/>
    <d v="2012-11-07T00:00:00"/>
    <d v="2012-12-09T00:00:00"/>
    <d v="2013-12-08T00:00:00"/>
    <n v="2013"/>
    <n v="12"/>
    <x v="13"/>
    <x v="3"/>
    <x v="0"/>
    <x v="0"/>
    <m/>
    <s v="Yes"/>
    <m/>
    <m/>
    <s v="Special"/>
  </r>
  <r>
    <x v="6"/>
    <s v="Blue"/>
    <s v="None"/>
    <s v="P511429"/>
    <s v="PRINT SHOP"/>
    <s v="B50001249"/>
    <s v="Printing Services/Pre-Qualification    (BOP-Print Shop only)"/>
    <s v="The Standard Register Co."/>
    <x v="239"/>
    <n v="0"/>
    <m/>
    <d v="2012-11-07T00:00:00"/>
    <d v="2012-12-09T00:00:00"/>
    <d v="2013-12-08T00:00:00"/>
    <n v="2013"/>
    <n v="12"/>
    <x v="13"/>
    <x v="3"/>
    <x v="0"/>
    <x v="0"/>
    <m/>
    <s v="Yes"/>
    <m/>
    <m/>
    <s v="Special"/>
  </r>
  <r>
    <x v="6"/>
    <s v="Blue"/>
    <s v="None"/>
    <s v="P522219"/>
    <s v="DHCD"/>
    <s v="06000"/>
    <s v="Supply Bulk Food for the Healthy Teens Food Program "/>
    <s v="GE Money"/>
    <x v="240"/>
    <n v="0"/>
    <m/>
    <s v="-"/>
    <d v="2012-12-17T00:00:00"/>
    <d v="2013-12-16T00:00:00"/>
    <n v="2013"/>
    <n v="12"/>
    <x v="13"/>
    <x v="0"/>
    <x v="0"/>
    <x v="0"/>
    <m/>
    <m/>
    <m/>
    <m/>
    <s v="Normal"/>
  </r>
  <r>
    <x v="6"/>
    <s v="Blue"/>
    <s v="None"/>
    <s v="P522218"/>
    <s v="BCPD"/>
    <s v="08000"/>
    <s v="2012 ASCLB/LAB Accreditation Fee"/>
    <s v="American Society of Crime Lab Directors Laboratory Accreditation Board"/>
    <x v="241"/>
    <n v="0"/>
    <m/>
    <s v="-"/>
    <d v="2013-01-01T00:00:00"/>
    <d v="2013-12-31T00:00:00"/>
    <n v="2013"/>
    <n v="12"/>
    <x v="13"/>
    <x v="0"/>
    <x v="0"/>
    <x v="0"/>
    <m/>
    <m/>
    <m/>
    <m/>
    <s v="Normal"/>
  </r>
  <r>
    <x v="6"/>
    <s v="Blue"/>
    <s v="None"/>
    <s v="P518989"/>
    <s v="LIBRARY"/>
    <s v="B50002196"/>
    <s v="Exterior Window Washing (PRATT)"/>
    <s v="Sparkle &amp; Shine Janitorial Service"/>
    <x v="242"/>
    <n v="0"/>
    <m/>
    <d v="2012-11-21T00:00:00"/>
    <d v="2013-01-01T00:00:00"/>
    <d v="2013-12-31T00:00:00"/>
    <n v="2013"/>
    <n v="12"/>
    <x v="13"/>
    <x v="1"/>
    <x v="0"/>
    <x v="0"/>
    <m/>
    <m/>
    <m/>
    <m/>
    <s v="Normal"/>
  </r>
  <r>
    <x v="6"/>
    <s v="Blue"/>
    <s v="None"/>
    <s v="P518756"/>
    <s v="PRINT SHOP"/>
    <s v="08000"/>
    <s v="Software License Renewal Maintenance"/>
    <s v="EFI, inc."/>
    <x v="243"/>
    <n v="0"/>
    <m/>
    <d v="2012-10-24T00:00:00"/>
    <d v="2013-01-01T00:00:00"/>
    <d v="2013-12-31T00:00:00"/>
    <n v="2013"/>
    <n v="12"/>
    <x v="13"/>
    <x v="1"/>
    <x v="0"/>
    <x v="0"/>
    <m/>
    <m/>
    <m/>
    <m/>
    <s v="Normal"/>
  </r>
  <r>
    <x v="6"/>
    <s v="Blue"/>
    <s v="None"/>
    <s v="P515564"/>
    <s v="DHCD"/>
    <s v="B50001697"/>
    <s v="Janitorial Services - 2700 N. Charles St. (DHCD)"/>
    <s v="Preferred Cleaning, LLC"/>
    <x v="244"/>
    <n v="0"/>
    <m/>
    <d v="2012-12-12T00:00:00"/>
    <d v="2013-01-03T00:00:00"/>
    <d v="2014-01-02T00:00:00"/>
    <n v="2014"/>
    <n v="1"/>
    <x v="14"/>
    <x v="3"/>
    <x v="0"/>
    <x v="0"/>
    <m/>
    <m/>
    <m/>
    <m/>
    <s v="Normal"/>
  </r>
  <r>
    <x v="6"/>
    <s v="Blue"/>
    <s v="None"/>
    <s v="P518929"/>
    <s v="DHCD"/>
    <s v="06000"/>
    <s v="On-Line Subscriptions"/>
    <s v="LexisNexis Risk &amp; Information"/>
    <x v="135"/>
    <n v="0"/>
    <m/>
    <s v="-"/>
    <d v="2013-01-03T00:00:00"/>
    <d v="2014-01-02T00:00:00"/>
    <n v="2014"/>
    <n v="1"/>
    <x v="14"/>
    <x v="0"/>
    <x v="0"/>
    <x v="0"/>
    <m/>
    <m/>
    <m/>
    <m/>
    <s v="Normal"/>
  </r>
  <r>
    <x v="6"/>
    <s v="Blue"/>
    <s v="None"/>
    <s v="P519087"/>
    <s v="DHCD"/>
    <s v="08000"/>
    <s v="COPA (Child Outcome Planning and Assessment) -Web based software (DHCD)"/>
    <s v="Nulinx International, Inc."/>
    <x v="245"/>
    <n v="0"/>
    <m/>
    <d v="2012-12-05T00:00:00"/>
    <d v="2013-01-12T00:00:00"/>
    <d v="2014-01-11T00:00:00"/>
    <n v="2014"/>
    <n v="1"/>
    <x v="14"/>
    <x v="1"/>
    <x v="0"/>
    <x v="0"/>
    <m/>
    <m/>
    <m/>
    <m/>
    <s v="Normal"/>
  </r>
  <r>
    <x v="6"/>
    <s v="Blue"/>
    <s v="None"/>
    <s v="P515900"/>
    <s v="DHCD"/>
    <s v="B50001717"/>
    <s v="Janitorial Services - Dukeland Childcare Center (DHCD)"/>
    <s v="Preferred Cleaning, LLC"/>
    <x v="246"/>
    <n v="0"/>
    <m/>
    <d v="2012-12-05T00:00:00"/>
    <d v="2013-02-01T00:00:00"/>
    <d v="2014-01-31T00:00:00"/>
    <n v="2014"/>
    <n v="1"/>
    <x v="14"/>
    <x v="3"/>
    <x v="0"/>
    <x v="0"/>
    <m/>
    <m/>
    <m/>
    <m/>
    <s v="Normal"/>
  </r>
  <r>
    <x v="6"/>
    <s v="Blue"/>
    <s v="None"/>
    <s v="P515981"/>
    <s v="LIBRARY"/>
    <s v="B50001743"/>
    <s v="Janitorial Services -Branch #4 (Library)"/>
    <s v="Dazser-Bal Corporation d/b/a Jani-King of Baltimore"/>
    <x v="247"/>
    <n v="0"/>
    <m/>
    <s v="-"/>
    <d v="2013-02-01T00:00:00"/>
    <d v="2014-01-31T00:00:00"/>
    <n v="2014"/>
    <n v="1"/>
    <x v="14"/>
    <x v="3"/>
    <x v="0"/>
    <x v="0"/>
    <m/>
    <m/>
    <m/>
    <m/>
    <s v="Normal"/>
  </r>
  <r>
    <x v="6"/>
    <s v="Blue"/>
    <s v="None"/>
    <s v="P515985"/>
    <s v="LIBRARY"/>
    <s v="B50001740"/>
    <s v="Janitorial Services - Branch #7 and #13"/>
    <s v="I Give Quality or Quantity floor Cleaning Service"/>
    <x v="248"/>
    <n v="0"/>
    <m/>
    <d v="2012-12-05T00:00:00"/>
    <d v="2013-02-01T00:00:00"/>
    <d v="2014-01-31T00:00:00"/>
    <n v="2014"/>
    <n v="1"/>
    <x v="14"/>
    <x v="3"/>
    <x v="0"/>
    <x v="0"/>
    <m/>
    <m/>
    <m/>
    <m/>
    <s v="Normal"/>
  </r>
  <r>
    <x v="6"/>
    <s v="Blue"/>
    <s v="None"/>
    <s v="P518883"/>
    <s v="MOED"/>
    <s v="08000"/>
    <s v="Software Support and Maintenance"/>
    <s v="Blackbaud, Inc"/>
    <x v="249"/>
    <n v="0"/>
    <m/>
    <d v="2012-08-15T00:00:00"/>
    <d v="2013-02-01T00:00:00"/>
    <d v="2014-01-31T00:00:00"/>
    <n v="2014"/>
    <n v="1"/>
    <x v="14"/>
    <x v="2"/>
    <x v="0"/>
    <x v="0"/>
    <m/>
    <m/>
    <m/>
    <m/>
    <s v="Normal"/>
  </r>
  <r>
    <x v="6"/>
    <s v="Blue"/>
    <s v="None"/>
    <s v="P512397"/>
    <s v="LIBRARY"/>
    <s v="B50001369"/>
    <s v="Snow and ice Removal (Library)"/>
    <s v="Tote-It, Inc."/>
    <x v="125"/>
    <n v="0"/>
    <m/>
    <d v="2012-12-05T00:00:00"/>
    <d v="2013-03-10T00:00:00"/>
    <d v="2014-03-09T00:00:00"/>
    <n v="2014"/>
    <n v="3"/>
    <x v="44"/>
    <x v="0"/>
    <x v="0"/>
    <x v="0"/>
    <m/>
    <m/>
    <m/>
    <m/>
    <s v="Normal"/>
  </r>
  <r>
    <x v="6"/>
    <s v="Blue"/>
    <s v="None"/>
    <s v="N/A"/>
    <s v="CITYWIDE"/>
    <s v="B50001266"/>
    <s v="Bottled Water"/>
    <s v="Nestle Waters North America d/b/a Deer Park"/>
    <x v="1"/>
    <n v="0"/>
    <m/>
    <d v="2012-01-25T00:00:00"/>
    <d v="2012-03-24T00:00:00"/>
    <d v="2014-03-23T00:00:00"/>
    <n v="2014"/>
    <n v="3"/>
    <x v="44"/>
    <x v="11"/>
    <x v="0"/>
    <x v="0"/>
    <m/>
    <m/>
    <m/>
    <m/>
    <s v="Normal"/>
  </r>
  <r>
    <x v="6"/>
    <s v="Blue"/>
    <s v="None"/>
    <s v="P514005"/>
    <s v="CITYWIDE"/>
    <s v="B50001508"/>
    <s v="Rental (Various Passenger Vehicles)  (Citywide) FIRST CALL"/>
    <s v="All Car Leasing dba Nextcar "/>
    <x v="250"/>
    <n v="0"/>
    <m/>
    <d v="2012-05-02T00:00:00"/>
    <d v="2012-08-01T00:00:00"/>
    <d v="2014-07-31T00:00:00"/>
    <n v="2014"/>
    <n v="7"/>
    <x v="35"/>
    <x v="11"/>
    <x v="0"/>
    <x v="0"/>
    <m/>
    <m/>
    <s v="Yes"/>
    <m/>
    <s v="Special"/>
  </r>
  <r>
    <x v="6"/>
    <s v="Blue"/>
    <s v="None"/>
    <s v="P514006"/>
    <s v="CITYWIDE"/>
    <s v="B50001508"/>
    <s v="Rental (Various Passenger Vehicles)  (Citywide) SECOND CALL"/>
    <s v="Enterprise RAC Company of Baltimore "/>
    <x v="251"/>
    <n v="0"/>
    <m/>
    <d v="2012-05-02T00:00:00"/>
    <d v="2012-08-01T00:00:00"/>
    <d v="2014-07-31T00:00:00"/>
    <n v="2014"/>
    <n v="7"/>
    <x v="35"/>
    <x v="11"/>
    <x v="0"/>
    <x v="0"/>
    <m/>
    <m/>
    <s v="Yes"/>
    <m/>
    <s v="Special"/>
  </r>
  <r>
    <x v="6"/>
    <s v="Blue"/>
    <s v="None"/>
    <s v="P520823"/>
    <s v="DOT"/>
    <s v="B50002404"/>
    <s v="Uniforms (for DOT Safety)"/>
    <s v="Howard Uniform Company"/>
    <x v="252"/>
    <n v="0"/>
    <m/>
    <d v="2012-07-11T00:00:00"/>
    <d v="2012-08-01T00:00:00"/>
    <d v="2014-07-31T00:00:00"/>
    <n v="2014"/>
    <n v="7"/>
    <x v="35"/>
    <x v="1"/>
    <x v="0"/>
    <x v="0"/>
    <m/>
    <m/>
    <m/>
    <m/>
    <s v="Normal"/>
  </r>
  <r>
    <x v="6"/>
    <s v="Blue"/>
    <s v="None"/>
    <s v="P505134"/>
    <s v="PRINT SHOP"/>
    <s v="06000"/>
    <s v="Provide Various Cuts, Types, and Weights of Paper  (PRINT SHOP ONLY)"/>
    <s v="Xpedx"/>
    <x v="253"/>
    <n v="0"/>
    <m/>
    <d v="2012-09-26T00:00:00"/>
    <d v="2012-10-29T00:00:00"/>
    <d v="2014-10-28T00:00:00"/>
    <n v="2014"/>
    <n v="10"/>
    <x v="36"/>
    <x v="0"/>
    <x v="0"/>
    <x v="0"/>
    <m/>
    <s v="Yes"/>
    <m/>
    <m/>
    <s v="Special"/>
  </r>
  <r>
    <x v="6"/>
    <s v="Blue"/>
    <s v="None"/>
    <s v="P505134"/>
    <s v="PRINT SHOP"/>
    <s v="06000"/>
    <s v="Provide Various Cuts, Types, and Weights of Paper  (PRINT SHOP ONLY)"/>
    <s v="Frank Parsons Paper"/>
    <x v="253"/>
    <n v="0"/>
    <m/>
    <d v="2012-09-26T00:00:00"/>
    <d v="2012-10-29T00:00:00"/>
    <d v="2014-10-28T00:00:00"/>
    <n v="2014"/>
    <n v="10"/>
    <x v="36"/>
    <x v="0"/>
    <x v="0"/>
    <x v="0"/>
    <m/>
    <s v="Yes"/>
    <m/>
    <m/>
    <s v="Special"/>
  </r>
  <r>
    <x v="6"/>
    <s v="Blue"/>
    <s v="None"/>
    <s v="P505134"/>
    <s v="PRINT SHOP"/>
    <s v="06000"/>
    <s v="Provide Various Cuts, Types, and Weights of Paper  (PRINT SHOP ONLY)"/>
    <s v="Lindenmeyr Munroe"/>
    <x v="253"/>
    <n v="0"/>
    <m/>
    <d v="2012-09-26T00:00:00"/>
    <d v="2012-10-29T00:00:00"/>
    <d v="2014-10-28T00:00:00"/>
    <n v="2014"/>
    <n v="10"/>
    <x v="36"/>
    <x v="0"/>
    <x v="0"/>
    <x v="0"/>
    <m/>
    <s v="Yes"/>
    <m/>
    <m/>
    <s v="Special"/>
  </r>
  <r>
    <x v="6"/>
    <s v="Blue"/>
    <s v="None"/>
    <s v="P505134"/>
    <s v="PRINT SHOP"/>
    <s v="06000"/>
    <s v="Provide Various Cuts, Types, and Weights of Paper  (BOP)"/>
    <s v="RIS the Paper House"/>
    <x v="253"/>
    <n v="0"/>
    <m/>
    <d v="2012-09-26T00:00:00"/>
    <d v="2012-10-29T00:00:00"/>
    <d v="2014-10-28T00:00:00"/>
    <n v="2014"/>
    <n v="10"/>
    <x v="36"/>
    <x v="0"/>
    <x v="0"/>
    <x v="0"/>
    <m/>
    <s v="Yes"/>
    <m/>
    <m/>
    <s v="Special"/>
  </r>
  <r>
    <x v="6"/>
    <s v="Blue"/>
    <s v="None"/>
    <s v="P505134"/>
    <s v="PRINT SHOP"/>
    <s v="06000"/>
    <s v="Provide Various Cuts, Types, and Weights of Paper  (PRINT SHOP ONLY)"/>
    <s v="Unisource"/>
    <x v="253"/>
    <n v="0"/>
    <m/>
    <d v="2012-09-26T00:00:00"/>
    <d v="2012-10-29T00:00:00"/>
    <d v="2014-10-28T00:00:00"/>
    <n v="2014"/>
    <n v="10"/>
    <x v="36"/>
    <x v="0"/>
    <x v="0"/>
    <x v="0"/>
    <m/>
    <s v="Yes"/>
    <m/>
    <m/>
    <s v="Special"/>
  </r>
  <r>
    <x v="6"/>
    <s v="Blue"/>
    <s v="None"/>
    <s v="P505134"/>
    <s v="PRINT SHOP"/>
    <s v="06000"/>
    <s v="Provide Various Cuts, Types, and Weights of Paper (PRINT SHOP ONLY)"/>
    <s v="Xerox Corp."/>
    <x v="253"/>
    <n v="0"/>
    <m/>
    <d v="2012-09-26T00:00:00"/>
    <d v="2012-10-29T00:00:00"/>
    <d v="2014-10-28T00:00:00"/>
    <n v="2014"/>
    <n v="10"/>
    <x v="36"/>
    <x v="0"/>
    <x v="0"/>
    <x v="0"/>
    <m/>
    <s v="Yes"/>
    <m/>
    <m/>
    <s v="Special"/>
  </r>
  <r>
    <x v="6"/>
    <s v="Blue"/>
    <s v="None"/>
    <s v="P505016"/>
    <s v="LIBRARY"/>
    <s v="B50000688"/>
    <s v="Library Binding Services (Library)"/>
    <s v="Wert Bookbinding, Inc"/>
    <x v="254"/>
    <n v="0"/>
    <m/>
    <d v="2012-08-29T00:00:00"/>
    <d v="2012-11-01T00:00:00"/>
    <d v="2014-10-31T00:00:00"/>
    <n v="2014"/>
    <n v="10"/>
    <x v="36"/>
    <x v="0"/>
    <x v="0"/>
    <x v="0"/>
    <m/>
    <m/>
    <m/>
    <m/>
    <s v="Normal"/>
  </r>
  <r>
    <x v="6"/>
    <s v="Blue"/>
    <s v="None"/>
    <m/>
    <s v="CITYWIDE"/>
    <s v="B50002569"/>
    <s v="Various Batteries"/>
    <s v="Battle and Battle Distributors"/>
    <x v="255"/>
    <n v="0"/>
    <m/>
    <d v="2012-09-19T00:00:00"/>
    <d v="2012-11-01T00:00:00"/>
    <d v="2014-10-31T00:00:00"/>
    <n v="2014"/>
    <n v="10"/>
    <x v="36"/>
    <x v="1"/>
    <x v="0"/>
    <x v="0"/>
    <m/>
    <m/>
    <m/>
    <m/>
    <s v="Normal"/>
  </r>
  <r>
    <x v="6"/>
    <s v="Blue"/>
    <s v="None"/>
    <s v="P521947"/>
    <s v="DOT"/>
    <s v="B50002706"/>
    <s v="Women's Uniform Shirts for  Dot (White)"/>
    <s v="Howard Uniform Company"/>
    <x v="256"/>
    <n v="0"/>
    <m/>
    <s v="-"/>
    <d v="2012-11-14T00:00:00"/>
    <d v="2014-11-13T00:00:00"/>
    <n v="2014"/>
    <n v="11"/>
    <x v="45"/>
    <x v="16"/>
    <x v="0"/>
    <x v="0"/>
    <m/>
    <m/>
    <m/>
    <m/>
    <s v="Normal"/>
  </r>
  <r>
    <x v="6"/>
    <s v="Blue"/>
    <s v="None"/>
    <s v="P515400"/>
    <s v="BCFD"/>
    <s v="B50001599"/>
    <s v="Supply and Deliver Firefighter Helmets"/>
    <s v="Maryland Fire Equipment"/>
    <x v="257"/>
    <n v="0"/>
    <m/>
    <d v="2010-11-10T00:00:00"/>
    <d v="2010-11-10T00:00:00"/>
    <d v="2015-11-09T00:00:00"/>
    <n v="2015"/>
    <n v="11"/>
    <x v="46"/>
    <x v="0"/>
    <x v="0"/>
    <x v="0"/>
    <m/>
    <m/>
    <m/>
    <m/>
    <s v="Normal"/>
  </r>
  <r>
    <x v="6"/>
    <s v="Blue"/>
    <s v="None"/>
    <s v="P516868"/>
    <s v="DHCD"/>
    <s v="MD State# 001B7900227"/>
    <s v="Lease of Postage and Folding Machine"/>
    <s v="Pitney Bowes Global financial Services, LLC"/>
    <x v="258"/>
    <n v="0"/>
    <m/>
    <d v="2011-04-20T00:00:00"/>
    <d v="2011-05-01T00:00:00"/>
    <d v="2016-04-30T00:00:00"/>
    <n v="2016"/>
    <n v="4"/>
    <x v="41"/>
    <x v="0"/>
    <x v="0"/>
    <x v="0"/>
    <m/>
    <m/>
    <m/>
    <m/>
    <s v="Normal"/>
  </r>
  <r>
    <x v="7"/>
    <s v="Green"/>
    <s v="Green"/>
    <s v="P518865"/>
    <s v="FLEET"/>
    <s v="B50002175"/>
    <s v="2012 Sport Utility Vehicles"/>
    <s v="Chapman Auto Group"/>
    <x v="259"/>
    <n v="0"/>
    <m/>
    <d v="2011-12-07T00:00:00"/>
    <d v="2011-12-07T00:00:00"/>
    <d v="2012-12-06T00:00:00"/>
    <n v="2012"/>
    <n v="12"/>
    <x v="2"/>
    <x v="0"/>
    <x v="0"/>
    <x v="0"/>
    <s v="A new qualified vendor contract will be written"/>
    <m/>
    <m/>
    <m/>
    <s v="Normal"/>
  </r>
  <r>
    <x v="7"/>
    <s v="Green"/>
    <s v="Green"/>
    <s v="P518864"/>
    <s v="FLEET"/>
    <s v="B50002175"/>
    <s v="2012 Sport Utility Vehicles"/>
    <s v="Hertrich Fleet Services, Inc."/>
    <x v="260"/>
    <n v="0"/>
    <m/>
    <d v="2011-12-07T00:00:00"/>
    <d v="2011-12-07T00:00:00"/>
    <d v="2012-12-06T00:00:00"/>
    <n v="2012"/>
    <n v="12"/>
    <x v="2"/>
    <x v="0"/>
    <x v="0"/>
    <x v="0"/>
    <s v="A new qualified vendor contract will be written"/>
    <m/>
    <m/>
    <m/>
    <s v="Normal"/>
  </r>
  <r>
    <x v="7"/>
    <s v="Green"/>
    <s v="Green"/>
    <s v="P519176"/>
    <s v="FLEET"/>
    <s v="B50002207"/>
    <s v="2012 Cars and Trucks"/>
    <s v="Chapman Chevrolet d/b/a Chapman Auto"/>
    <x v="261"/>
    <n v="0"/>
    <m/>
    <d v="2012-01-18T00:00:00"/>
    <d v="2012-01-18T00:00:00"/>
    <d v="2013-01-17T00:00:00"/>
    <n v="2013"/>
    <n v="1"/>
    <x v="3"/>
    <x v="0"/>
    <x v="0"/>
    <x v="0"/>
    <s v="A new qualified vendor contract will be written"/>
    <m/>
    <m/>
    <m/>
    <s v="Normal"/>
  </r>
  <r>
    <x v="7"/>
    <s v="Green"/>
    <s v="Green"/>
    <s v="P519172"/>
    <s v="FLEET"/>
    <s v="B50002207"/>
    <s v="2012 Cars and Trucks"/>
    <s v="Chas S. Winner t/a TJH Chevrolet"/>
    <x v="262"/>
    <n v="0"/>
    <m/>
    <d v="2012-01-18T00:00:00"/>
    <d v="2012-01-18T00:00:00"/>
    <d v="2013-01-17T00:00:00"/>
    <n v="2013"/>
    <n v="1"/>
    <x v="3"/>
    <x v="0"/>
    <x v="0"/>
    <x v="0"/>
    <s v="A new qualified vendor contract will be written"/>
    <m/>
    <m/>
    <m/>
    <s v="Normal"/>
  </r>
  <r>
    <x v="7"/>
    <s v="Green"/>
    <s v="Green"/>
    <s v="P519174"/>
    <s v="FLEET"/>
    <s v="B50002207"/>
    <s v="2012 Cars and Trucks"/>
    <s v="Apple Ford"/>
    <x v="263"/>
    <n v="0"/>
    <m/>
    <d v="2012-01-18T00:00:00"/>
    <d v="2012-01-18T00:00:00"/>
    <d v="2013-01-17T00:00:00"/>
    <n v="2013"/>
    <n v="1"/>
    <x v="3"/>
    <x v="0"/>
    <x v="0"/>
    <x v="0"/>
    <s v="A new qualified vendor contract will be written"/>
    <m/>
    <m/>
    <m/>
    <s v="Normal"/>
  </r>
  <r>
    <x v="7"/>
    <s v="Green"/>
    <s v="Green"/>
    <s v="P519177"/>
    <s v="FLEET"/>
    <s v="B50002207"/>
    <s v="2012 Cars and Trucks"/>
    <s v="Cowles Ford"/>
    <x v="253"/>
    <n v="0"/>
    <m/>
    <d v="2012-01-18T00:00:00"/>
    <d v="2012-01-18T00:00:00"/>
    <d v="2013-01-17T00:00:00"/>
    <n v="2013"/>
    <n v="1"/>
    <x v="3"/>
    <x v="0"/>
    <x v="0"/>
    <x v="0"/>
    <s v="A new qualified vendor contract will be written"/>
    <m/>
    <m/>
    <m/>
    <s v="Normal"/>
  </r>
  <r>
    <x v="7"/>
    <s v="Green"/>
    <s v="Green"/>
    <s v="P519173"/>
    <s v="FLEET"/>
    <s v="B50002207"/>
    <s v="2012 Cars and Trucks"/>
    <s v="Criswell Chevrolet"/>
    <x v="264"/>
    <n v="0"/>
    <m/>
    <d v="2012-01-18T00:00:00"/>
    <d v="2012-01-18T00:00:00"/>
    <d v="2013-01-17T00:00:00"/>
    <n v="2013"/>
    <n v="1"/>
    <x v="3"/>
    <x v="0"/>
    <x v="0"/>
    <x v="0"/>
    <s v="A new qualified vendor contract will be written"/>
    <m/>
    <m/>
    <m/>
    <s v="Normal"/>
  </r>
  <r>
    <x v="7"/>
    <s v="Green"/>
    <s v="Green"/>
    <s v="P519172"/>
    <s v="FLEET"/>
    <s v="B50002207"/>
    <s v="2012 Cars and Trucks"/>
    <s v="Chas S. Winner t/a Winner Ford"/>
    <x v="27"/>
    <n v="0"/>
    <m/>
    <d v="2012-01-18T00:00:00"/>
    <d v="2012-01-18T00:00:00"/>
    <d v="2013-01-17T00:00:00"/>
    <n v="2013"/>
    <n v="1"/>
    <x v="3"/>
    <x v="0"/>
    <x v="0"/>
    <x v="0"/>
    <s v="A new qualified vendor contract will be written"/>
    <m/>
    <m/>
    <m/>
    <s v="Normal"/>
  </r>
  <r>
    <x v="7"/>
    <s v="Green"/>
    <s v="Green"/>
    <s v="P519175"/>
    <s v="FLEET"/>
    <s v="B50002207"/>
    <s v="2012 Cars and Trucks"/>
    <s v="Hertrich Fleet Services, Inc."/>
    <x v="2"/>
    <n v="0"/>
    <m/>
    <d v="2012-01-18T00:00:00"/>
    <d v="2012-01-18T00:00:00"/>
    <d v="2013-01-17T00:00:00"/>
    <n v="2013"/>
    <n v="1"/>
    <x v="3"/>
    <x v="0"/>
    <x v="0"/>
    <x v="0"/>
    <s v="A new qualified vendor contract will be written"/>
    <m/>
    <m/>
    <m/>
    <s v="Normal"/>
  </r>
  <r>
    <x v="7"/>
    <s v="Green"/>
    <s v="Green"/>
    <s v="P519452"/>
    <s v="FLEET"/>
    <s v="06000"/>
    <s v="OEM Parts and Service for Volvo Asphalt Compactor/Pavers"/>
    <s v="McClung-Loan Equipment Company"/>
    <x v="47"/>
    <n v="0"/>
    <m/>
    <s v="-"/>
    <d v="2012-02-22T00:00:00"/>
    <d v="2013-02-21T00:00:00"/>
    <n v="2013"/>
    <n v="2"/>
    <x v="4"/>
    <x v="0"/>
    <x v="0"/>
    <x v="0"/>
    <s v="Correct End Date (2015), according to KH"/>
    <m/>
    <m/>
    <m/>
    <s v="Normal"/>
  </r>
  <r>
    <x v="7"/>
    <s v="Green"/>
    <s v="Green"/>
    <s v="P519827"/>
    <s v="FLEET"/>
    <s v="B50002274"/>
    <s v="Automotive Frame Machine and Computerized Electronic Laser Measuring Systems"/>
    <s v="Crashmax"/>
    <x v="265"/>
    <n v="0"/>
    <m/>
    <d v="2012-02-29T00:00:00"/>
    <d v="2012-02-29T00:00:00"/>
    <d v="2013-02-28T00:00:00"/>
    <n v="2013"/>
    <n v="2"/>
    <x v="4"/>
    <x v="0"/>
    <x v="0"/>
    <x v="0"/>
    <s v="TO be deleted"/>
    <m/>
    <m/>
    <m/>
    <s v="Normal"/>
  </r>
  <r>
    <x v="7"/>
    <s v="Green"/>
    <s v="Yellow"/>
    <s v="P519541"/>
    <s v="FLEET"/>
    <m/>
    <s v="OEM Parts and Service for Cushman Electric Products (Electric Only)"/>
    <s v="Werres Corporation"/>
    <x v="143"/>
    <n v="0"/>
    <m/>
    <s v="-"/>
    <d v="2012-03-06T00:00:00"/>
    <d v="2013-03-05T00:00:00"/>
    <n v="2013"/>
    <n v="3"/>
    <x v="5"/>
    <x v="0"/>
    <x v="0"/>
    <x v="0"/>
    <s v="No bids received. Informal now."/>
    <m/>
    <m/>
    <m/>
    <s v="Normal"/>
  </r>
  <r>
    <x v="7"/>
    <s v="Green"/>
    <s v="Yellow"/>
    <s v="P512385"/>
    <s v="FLEET"/>
    <s v="B50001355"/>
    <s v="Shop Towels/Wiping Cloths (Fleet)"/>
    <s v="Dynamic Industries, Inc."/>
    <x v="266"/>
    <n v="0"/>
    <m/>
    <d v="2012-12-19T00:00:00"/>
    <d v="2012-03-11T00:00:00"/>
    <d v="2013-03-10T00:00:00"/>
    <n v="2013"/>
    <n v="3"/>
    <x v="5"/>
    <x v="0"/>
    <x v="0"/>
    <x v="0"/>
    <s v="Bids due 2/8"/>
    <m/>
    <m/>
    <m/>
    <s v="Normal"/>
  </r>
  <r>
    <x v="7"/>
    <s v="Green"/>
    <s v="Green"/>
    <s v="Various"/>
    <s v="FLEET"/>
    <s v="B50002296"/>
    <s v="Litter Vacuum Machines"/>
    <s v="Tennant Sales and Services Company"/>
    <x v="267"/>
    <n v="0"/>
    <m/>
    <d v="2012-03-14T00:00:00"/>
    <d v="2012-03-14T00:00:00"/>
    <d v="2013-03-13T00:00:00"/>
    <n v="2013"/>
    <n v="3"/>
    <x v="5"/>
    <x v="0"/>
    <x v="0"/>
    <x v="0"/>
    <s v="TO be deleted"/>
    <m/>
    <m/>
    <m/>
    <s v="Normal"/>
  </r>
  <r>
    <x v="7"/>
    <s v="Green"/>
    <s v="Green"/>
    <s v="P519730"/>
    <s v="FLEET"/>
    <s v="BRCPC #HGAC-FL03-11"/>
    <s v="Hunter Shop Equipment"/>
    <s v="Mohawk Resources LTD"/>
    <x v="268"/>
    <n v="0"/>
    <m/>
    <d v="2012-03-21T00:00:00"/>
    <d v="2012-03-21T00:00:00"/>
    <d v="2013-03-20T00:00:00"/>
    <n v="2013"/>
    <n v="3"/>
    <x v="5"/>
    <x v="0"/>
    <x v="0"/>
    <x v="0"/>
    <s v="TO be deleted"/>
    <m/>
    <m/>
    <m/>
    <s v="Normal"/>
  </r>
  <r>
    <x v="7"/>
    <s v="Green"/>
    <s v="Yellow"/>
    <s v="P519741"/>
    <s v="FLEET"/>
    <m/>
    <s v="OEM Parts &amp; Service for Shop Equipment "/>
    <s v="Ferguson Corp"/>
    <x v="143"/>
    <n v="0"/>
    <m/>
    <s v="-"/>
    <d v="2012-03-28T00:00:00"/>
    <d v="2013-03-27T00:00:00"/>
    <n v="2013"/>
    <n v="3"/>
    <x v="5"/>
    <x v="0"/>
    <x v="0"/>
    <x v="0"/>
    <s v="No bids received. Informal now."/>
    <m/>
    <m/>
    <m/>
    <s v="Normal"/>
  </r>
  <r>
    <x v="7"/>
    <s v="Green"/>
    <s v="Yellow"/>
    <s v="P512707"/>
    <s v="FLEET"/>
    <s v="B50000225"/>
    <s v="Marine OEM &amp; Aftermarket Parts &amp; Service (Fleet)"/>
    <s v="Anchor Bay East Marina"/>
    <x v="269"/>
    <n v="0"/>
    <m/>
    <d v="2012-12-05T00:00:00"/>
    <d v="2013-01-01T00:00:00"/>
    <d v="2013-03-31T00:00:00"/>
    <n v="2013"/>
    <n v="3"/>
    <x v="5"/>
    <x v="0"/>
    <x v="0"/>
    <x v="0"/>
    <s v="New contract in Law."/>
    <m/>
    <m/>
    <m/>
    <s v="Normal"/>
  </r>
  <r>
    <x v="7"/>
    <s v="Green"/>
    <s v="Red"/>
    <s v="P507524"/>
    <s v="FLEET"/>
    <s v="B50000975"/>
    <s v="Used Foreign and Domestic Auto Parts (FLEET)"/>
    <s v="Millennium Auto Parts, Inc."/>
    <x v="270"/>
    <n v="0"/>
    <m/>
    <d v="2012-02-01T00:00:00"/>
    <d v="2012-04-01T00:00:00"/>
    <d v="2013-03-31T00:00:00"/>
    <n v="2013"/>
    <n v="3"/>
    <x v="5"/>
    <x v="0"/>
    <x v="0"/>
    <x v="0"/>
    <s v="New contract"/>
    <m/>
    <m/>
    <m/>
    <s v="Normal"/>
  </r>
  <r>
    <x v="7"/>
    <s v="Green"/>
    <s v="Red"/>
    <s v="P501946"/>
    <s v="FLEET"/>
    <s v="B50000292"/>
    <s v="Automotive Transmission Service (Fleet)"/>
    <s v="Holabird Enterprises of MD d/b/a Trans-tech Transmission Center (First Call)"/>
    <x v="262"/>
    <n v="0"/>
    <m/>
    <d v="2011-02-16T00:00:00"/>
    <d v="2011-04-01T00:00:00"/>
    <d v="2013-03-31T00:00:00"/>
    <n v="2013"/>
    <n v="3"/>
    <x v="5"/>
    <x v="0"/>
    <x v="0"/>
    <x v="0"/>
    <s v="New contract"/>
    <m/>
    <m/>
    <m/>
    <s v="Normal"/>
  </r>
  <r>
    <x v="7"/>
    <s v="Green"/>
    <s v="Red"/>
    <s v="P501945"/>
    <s v="FLEET"/>
    <s v="B50000292"/>
    <s v="Automotive Transmission Service (Fleet)"/>
    <s v="Richwell Enterprises, Inc d/b/a Aamco Transmission (2nd Call)"/>
    <x v="48"/>
    <n v="0"/>
    <m/>
    <d v="2011-02-16T00:00:00"/>
    <d v="2011-04-01T00:00:00"/>
    <d v="2013-03-31T00:00:00"/>
    <n v="2013"/>
    <n v="3"/>
    <x v="5"/>
    <x v="0"/>
    <x v="0"/>
    <x v="0"/>
    <s v="New contract"/>
    <m/>
    <m/>
    <m/>
    <s v="Normal"/>
  </r>
  <r>
    <x v="7"/>
    <s v="Green"/>
    <s v="Yellow"/>
    <s v="P519817"/>
    <s v="FLEET"/>
    <s v="08000"/>
    <s v="OEM Parts for Wenger Showmobile"/>
    <s v="Wenger Corporation"/>
    <x v="4"/>
    <n v="0"/>
    <m/>
    <s v="-"/>
    <d v="2012-04-11T00:00:00"/>
    <d v="2013-04-10T00:00:00"/>
    <n v="2013"/>
    <n v="4"/>
    <x v="6"/>
    <x v="0"/>
    <x v="0"/>
    <x v="0"/>
    <s v="2 Renewal Options - Ask Chris?"/>
    <m/>
    <m/>
    <m/>
    <s v="Normal"/>
  </r>
  <r>
    <x v="7"/>
    <s v="Green"/>
    <s v="None"/>
    <s v="Various"/>
    <s v="FLEET"/>
    <s v="B50002331"/>
    <s v="Self Loader Wrecker Body Tow Trucks and Roll Back Tow Trucks"/>
    <s v="Beltway International, LLC"/>
    <x v="271"/>
    <n v="0"/>
    <m/>
    <d v="2012-04-18T00:00:00"/>
    <d v="2012-04-18T00:00:00"/>
    <d v="2013-04-17T00:00:00"/>
    <n v="2013"/>
    <n v="4"/>
    <x v="6"/>
    <x v="0"/>
    <x v="0"/>
    <x v="0"/>
    <m/>
    <m/>
    <m/>
    <m/>
    <s v="Normal"/>
  </r>
  <r>
    <x v="7"/>
    <s v="Green"/>
    <s v="None"/>
    <s v="Various"/>
    <s v="FLEET"/>
    <s v="B50002304"/>
    <s v="Heavy Rubber Tire Wheel Loader"/>
    <s v="Correlli, Inc"/>
    <x v="272"/>
    <n v="0"/>
    <m/>
    <d v="2012-08-22T00:00:00"/>
    <d v="2012-04-18T00:00:00"/>
    <d v="2013-04-17T00:00:00"/>
    <n v="2013"/>
    <n v="4"/>
    <x v="6"/>
    <x v="0"/>
    <x v="0"/>
    <x v="0"/>
    <m/>
    <m/>
    <m/>
    <m/>
    <s v="Normal"/>
  </r>
  <r>
    <x v="7"/>
    <s v="Green"/>
    <s v="None"/>
    <s v="Various"/>
    <s v="FLEET"/>
    <s v="08000"/>
    <s v="Vactor Plus 2105 Sewer Truck"/>
    <s v="Maryland Industrial Trucks, Inc."/>
    <x v="273"/>
    <n v="0"/>
    <m/>
    <d v="2012-06-06T00:00:00"/>
    <d v="2012-04-25T00:00:00"/>
    <d v="2013-04-24T00:00:00"/>
    <n v="2013"/>
    <n v="4"/>
    <x v="6"/>
    <x v="0"/>
    <x v="0"/>
    <x v="0"/>
    <m/>
    <m/>
    <m/>
    <m/>
    <s v="Normal"/>
  </r>
  <r>
    <x v="7"/>
    <s v="Green"/>
    <s v="None"/>
    <s v="Various"/>
    <s v="FLEET"/>
    <s v="B50000634"/>
    <s v="On-Site Vehicle Maintenance of Rear Load Refuse Packers    (Fleet)"/>
    <s v="Fleetpro, Inc."/>
    <x v="274"/>
    <n v="0"/>
    <m/>
    <d v="2012-02-29T00:00:00"/>
    <d v="2012-05-01T00:00:00"/>
    <d v="2013-04-30T00:00:00"/>
    <n v="2013"/>
    <n v="4"/>
    <x v="6"/>
    <x v="3"/>
    <x v="11"/>
    <x v="0"/>
    <m/>
    <m/>
    <m/>
    <m/>
    <s v="Normal"/>
  </r>
  <r>
    <x v="7"/>
    <s v="Green"/>
    <s v="None"/>
    <s v="P517252"/>
    <s v="FLEET"/>
    <s v="B50001919"/>
    <s v="Annual and Five Year Certifications and Inspections for Ladder Trucks"/>
    <s v="American Test Center"/>
    <x v="270"/>
    <n v="0"/>
    <m/>
    <d v="2012-02-01T00:00:00"/>
    <d v="2012-05-01T00:00:00"/>
    <d v="2013-04-30T00:00:00"/>
    <n v="2013"/>
    <n v="4"/>
    <x v="6"/>
    <x v="0"/>
    <x v="0"/>
    <x v="0"/>
    <m/>
    <m/>
    <m/>
    <m/>
    <s v="Normal"/>
  </r>
  <r>
    <x v="7"/>
    <s v="Green"/>
    <s v="None"/>
    <s v="P510907"/>
    <s v="FLEET"/>
    <s v="06000"/>
    <s v="OEM Aftermarket Parts and Service (Honda) 1st Call (Fleet)"/>
    <s v="Under Car Specialists d/b/a Meineke Car Care Service"/>
    <x v="275"/>
    <n v="0"/>
    <m/>
    <d v="2012-02-15T00:00:00"/>
    <d v="2012-05-01T00:00:00"/>
    <d v="2013-04-30T00:00:00"/>
    <n v="2013"/>
    <n v="4"/>
    <x v="6"/>
    <x v="0"/>
    <x v="0"/>
    <x v="0"/>
    <m/>
    <m/>
    <s v="Yes"/>
    <s v="Yes - Grid Sheet / Summary Invoice"/>
    <s v="Special"/>
  </r>
  <r>
    <x v="7"/>
    <s v="Green"/>
    <s v="None"/>
    <s v="P510294"/>
    <s v="FLEET"/>
    <s v="06000"/>
    <s v="OEM Aftermarket Parts and Service (Honda) 2nd Call (Fleet)"/>
    <s v="Heritage Honda"/>
    <x v="275"/>
    <n v="0"/>
    <m/>
    <d v="2012-02-15T00:00:00"/>
    <d v="2012-05-01T00:00:00"/>
    <d v="2013-04-30T00:00:00"/>
    <n v="2013"/>
    <n v="4"/>
    <x v="6"/>
    <x v="0"/>
    <x v="0"/>
    <x v="0"/>
    <m/>
    <m/>
    <s v="Yes"/>
    <s v="Yes - Grid Sheet / Summary Invoice"/>
    <s v="Special"/>
  </r>
  <r>
    <x v="7"/>
    <s v="Green"/>
    <s v="None"/>
    <s v="P502097"/>
    <s v="FLEET"/>
    <s v="06000"/>
    <s v="OEM Parts &amp; Service for Seagrave Fire Apparatus  (Fleet)"/>
    <s v="Interstate Truck Equipment, Inc."/>
    <x v="276"/>
    <n v="0"/>
    <m/>
    <d v="2012-02-15T00:00:00"/>
    <d v="2012-05-01T00:00:00"/>
    <d v="2013-04-30T00:00:00"/>
    <n v="2013"/>
    <n v="4"/>
    <x v="6"/>
    <x v="0"/>
    <x v="0"/>
    <x v="0"/>
    <m/>
    <m/>
    <m/>
    <m/>
    <s v="Normal"/>
  </r>
  <r>
    <x v="7"/>
    <s v="Green"/>
    <s v="None"/>
    <s v="P512373"/>
    <s v="FLEET"/>
    <s v="06000"/>
    <s v="OEM Parts &amp; Services for Case Construction Equipment"/>
    <s v="Folcomer Equipment "/>
    <x v="253"/>
    <n v="0"/>
    <m/>
    <d v="2010-04-21T00:00:00"/>
    <d v="2010-05-01T00:00:00"/>
    <d v="2013-04-30T00:00:00"/>
    <n v="2013"/>
    <n v="4"/>
    <x v="6"/>
    <x v="1"/>
    <x v="0"/>
    <x v="0"/>
    <m/>
    <m/>
    <m/>
    <m/>
    <s v="Normal"/>
  </r>
  <r>
    <x v="7"/>
    <s v="Green"/>
    <s v="None"/>
    <s v="P513787"/>
    <s v="FLEET"/>
    <s v="B50001371"/>
    <s v="Tire Repair and Maintenance Supplies"/>
    <s v="The Waters Company"/>
    <x v="7"/>
    <n v="0"/>
    <m/>
    <d v="2010-04-14T00:00:00"/>
    <d v="2010-05-01T00:00:00"/>
    <d v="2013-04-30T00:00:00"/>
    <n v="2013"/>
    <n v="4"/>
    <x v="6"/>
    <x v="17"/>
    <x v="0"/>
    <x v="0"/>
    <m/>
    <m/>
    <s v="Yes"/>
    <s v="Yes - Grid Sheet / Summary Invoice"/>
    <s v="Special"/>
  </r>
  <r>
    <x v="7"/>
    <s v="Green"/>
    <s v="None"/>
    <s v="P515788"/>
    <s v="FLEET"/>
    <s v="B50001371"/>
    <s v="Tire Repair and Maintenance Supplies"/>
    <s v="CRW Parts"/>
    <x v="125"/>
    <n v="0"/>
    <m/>
    <d v="2010-04-14T00:00:00"/>
    <d v="2010-05-01T00:00:00"/>
    <d v="2013-04-30T00:00:00"/>
    <n v="2013"/>
    <n v="4"/>
    <x v="6"/>
    <x v="17"/>
    <x v="0"/>
    <x v="0"/>
    <m/>
    <m/>
    <s v="Yes"/>
    <s v="Yes - Grid Sheet / Summary Invoice"/>
    <s v="Special"/>
  </r>
  <r>
    <x v="7"/>
    <s v="Green"/>
    <s v="None"/>
    <s v="P502447"/>
    <s v="FLEET"/>
    <s v="08000"/>
    <s v="OEM Parts and Service for the Senior Citizen Bus (Fleet)"/>
    <s v="American Bus and Truck, Inc."/>
    <x v="2"/>
    <n v="0"/>
    <m/>
    <d v="2012-02-15T00:00:00"/>
    <d v="2012-05-15T00:00:00"/>
    <d v="2013-05-14T00:00:00"/>
    <n v="2013"/>
    <n v="5"/>
    <x v="7"/>
    <x v="0"/>
    <x v="0"/>
    <x v="0"/>
    <m/>
    <m/>
    <m/>
    <m/>
    <s v="Normal"/>
  </r>
  <r>
    <x v="7"/>
    <s v="Green"/>
    <s v="None"/>
    <s v="P508438"/>
    <s v="FLEET"/>
    <s v="08000"/>
    <s v="O.E.M. Parts &amp; Service for Allison Transmissions (Fleet)"/>
    <s v="Johnson &amp; Towers"/>
    <x v="277"/>
    <n v="0"/>
    <m/>
    <d v="2012-03-07T00:00:00"/>
    <d v="2012-06-04T00:00:00"/>
    <d v="2013-06-03T00:00:00"/>
    <n v="2013"/>
    <n v="6"/>
    <x v="8"/>
    <x v="3"/>
    <x v="0"/>
    <x v="0"/>
    <m/>
    <m/>
    <m/>
    <m/>
    <s v="Normal"/>
  </r>
  <r>
    <x v="7"/>
    <s v="Green"/>
    <s v="None"/>
    <s v="P508457"/>
    <s v="FLEET"/>
    <s v="08000"/>
    <s v="OEM Parts &amp; Service for Vermeer Equipment (Fleet)"/>
    <s v="Vermeer Mid Atlantic"/>
    <x v="278"/>
    <n v="0"/>
    <m/>
    <d v="2012-02-29T00:00:00"/>
    <d v="2012-06-04T00:00:00"/>
    <d v="2013-06-03T00:00:00"/>
    <n v="2013"/>
    <n v="6"/>
    <x v="8"/>
    <x v="3"/>
    <x v="0"/>
    <x v="0"/>
    <m/>
    <m/>
    <m/>
    <m/>
    <s v="Normal"/>
  </r>
  <r>
    <x v="7"/>
    <s v="Green"/>
    <s v="None"/>
    <s v="Various"/>
    <s v="FLEET"/>
    <s v="B50002381"/>
    <s v="Five-Ton Crew Cab Dump Truck"/>
    <s v="Beltway International, LLC"/>
    <x v="279"/>
    <n v="0"/>
    <m/>
    <d v="2012-06-06T00:00:00"/>
    <d v="2012-06-06T00:00:00"/>
    <d v="2013-06-05T00:00:00"/>
    <n v="2013"/>
    <n v="6"/>
    <x v="8"/>
    <x v="0"/>
    <x v="0"/>
    <x v="0"/>
    <m/>
    <m/>
    <m/>
    <m/>
    <s v="Normal"/>
  </r>
  <r>
    <x v="7"/>
    <s v="Green"/>
    <s v="None"/>
    <m/>
    <s v="FLEET"/>
    <s v="B50002398"/>
    <s v="Skid Steer Loader with Attachments"/>
    <s v="Jesco, Inc."/>
    <x v="280"/>
    <n v="0"/>
    <m/>
    <d v="2012-06-13T00:00:00"/>
    <d v="2012-06-13T00:00:00"/>
    <d v="2013-06-12T00:00:00"/>
    <n v="2013"/>
    <n v="6"/>
    <x v="8"/>
    <x v="0"/>
    <x v="0"/>
    <x v="0"/>
    <m/>
    <m/>
    <m/>
    <m/>
    <s v="Normal"/>
  </r>
  <r>
    <x v="7"/>
    <s v="Green"/>
    <s v="None"/>
    <s v="P520650"/>
    <s v="FLEET"/>
    <s v="B50002452"/>
    <s v="Air Conditioning Machines"/>
    <s v="Ferguson Sales Co. d/b/a Ferguson Corporation"/>
    <x v="281"/>
    <n v="0"/>
    <m/>
    <s v="-"/>
    <d v="2012-06-21T00:00:00"/>
    <d v="2013-06-20T00:00:00"/>
    <n v="2013"/>
    <n v="6"/>
    <x v="8"/>
    <x v="0"/>
    <x v="0"/>
    <x v="0"/>
    <m/>
    <m/>
    <m/>
    <m/>
    <s v="Normal"/>
  </r>
  <r>
    <x v="7"/>
    <s v="Green"/>
    <s v="None"/>
    <s v="P509845"/>
    <s v="FLEET"/>
    <s v="08000"/>
    <s v="OEM Parts and Service for Sefac Mobile Vehicle Lifts "/>
    <s v="SEFAC"/>
    <x v="15"/>
    <n v="0"/>
    <m/>
    <d v="2012-03-07T00:00:00"/>
    <d v="2012-07-01T00:00:00"/>
    <d v="2013-06-30T00:00:00"/>
    <n v="2013"/>
    <n v="6"/>
    <x v="8"/>
    <x v="3"/>
    <x v="0"/>
    <x v="0"/>
    <m/>
    <m/>
    <m/>
    <m/>
    <s v="Normal"/>
  </r>
  <r>
    <x v="7"/>
    <s v="Green"/>
    <s v="None"/>
    <s v="P509294"/>
    <s v="FLEET"/>
    <s v="B50001092"/>
    <s v="OEM Parts &amp; Service for  GMC Heavy Duty Trucks (DGS)"/>
    <s v="Bob Bell Automotive Group"/>
    <x v="33"/>
    <n v="0"/>
    <m/>
    <d v="2012-06-20T00:00:00"/>
    <d v="2012-08-01T00:00:00"/>
    <d v="2013-07-31T00:00:00"/>
    <n v="2013"/>
    <n v="7"/>
    <x v="9"/>
    <x v="3"/>
    <x v="0"/>
    <x v="0"/>
    <m/>
    <m/>
    <m/>
    <m/>
    <s v="Normal"/>
  </r>
  <r>
    <x v="7"/>
    <s v="Green"/>
    <s v="None"/>
    <s v="P520967"/>
    <s v="FLEET"/>
    <s v="06000"/>
    <s v="Parts and Service for Nitro Pro NTF-515 Tire Inflation System"/>
    <s v="Myers Tire Supply"/>
    <x v="135"/>
    <n v="0"/>
    <m/>
    <s v="-"/>
    <d v="2012-08-01T00:00:00"/>
    <d v="2013-07-31T00:00:00"/>
    <n v="2013"/>
    <n v="7"/>
    <x v="9"/>
    <x v="3"/>
    <x v="0"/>
    <x v="0"/>
    <m/>
    <m/>
    <m/>
    <m/>
    <s v="Normal"/>
  </r>
  <r>
    <x v="7"/>
    <s v="Green"/>
    <s v="None"/>
    <s v="P509142"/>
    <s v="FLEET"/>
    <s v="B50001098"/>
    <s v="OEM Parts &amp; Service for Detroit Engines and Allison Transmissions"/>
    <s v="Harbor Truck Sales &amp; Service T/A Baltimore Freightliner"/>
    <x v="2"/>
    <n v="0"/>
    <m/>
    <d v="2012-06-13T00:00:00"/>
    <d v="2012-08-01T00:00:00"/>
    <d v="2013-07-31T00:00:00"/>
    <n v="2013"/>
    <n v="7"/>
    <x v="9"/>
    <x v="3"/>
    <x v="0"/>
    <x v="0"/>
    <m/>
    <m/>
    <m/>
    <m/>
    <s v="Normal"/>
  </r>
  <r>
    <x v="7"/>
    <s v="Green"/>
    <s v="None"/>
    <s v="P509140"/>
    <s v="FLEET"/>
    <s v="B50001098"/>
    <s v="OEM Parts &amp; Service for Detroit Engines and Allison Transmissions"/>
    <s v="Norris Chesapeake Ford Truck Sales"/>
    <x v="282"/>
    <n v="0"/>
    <m/>
    <d v="2013-01-09T00:00:00"/>
    <d v="2012-08-01T00:00:00"/>
    <d v="2013-07-31T00:00:00"/>
    <n v="2013"/>
    <n v="7"/>
    <x v="9"/>
    <x v="3"/>
    <x v="0"/>
    <x v="0"/>
    <m/>
    <m/>
    <m/>
    <m/>
    <s v="Normal"/>
  </r>
  <r>
    <x v="7"/>
    <s v="Green"/>
    <s v="None"/>
    <s v="P509141"/>
    <s v="FLEET"/>
    <s v="B50001098"/>
    <s v="OEM Parts &amp; Service for Detroit Engines and Allison Transmissions"/>
    <s v="Johnson &amp; Towers"/>
    <x v="125"/>
    <n v="0"/>
    <m/>
    <d v="2012-06-13T00:00:00"/>
    <d v="2012-08-01T00:00:00"/>
    <d v="2013-07-31T00:00:00"/>
    <n v="2013"/>
    <n v="7"/>
    <x v="9"/>
    <x v="3"/>
    <x v="0"/>
    <x v="0"/>
    <m/>
    <m/>
    <m/>
    <m/>
    <s v="Normal"/>
  </r>
  <r>
    <x v="7"/>
    <s v="Green"/>
    <s v="None"/>
    <s v="P509847"/>
    <s v="FLEET"/>
    <s v="06000"/>
    <s v="OEM Parts and Service for Mack Trucks"/>
    <s v="Baltimore Mack Trucks"/>
    <x v="283"/>
    <n v="0"/>
    <m/>
    <d v="2012-06-06T00:00:00"/>
    <d v="2012-08-01T00:00:00"/>
    <d v="2013-07-31T00:00:00"/>
    <n v="2013"/>
    <n v="7"/>
    <x v="9"/>
    <x v="3"/>
    <x v="0"/>
    <x v="0"/>
    <m/>
    <m/>
    <m/>
    <m/>
    <s v="Normal"/>
  </r>
  <r>
    <x v="7"/>
    <s v="Green"/>
    <s v="None"/>
    <s v="P514303"/>
    <s v="FLEET"/>
    <s v="B50001427"/>
    <s v="Aftermarket Parts and Supplies for Cars and Light Trucks (FLEET)"/>
    <s v="ROK Brothers, Inc."/>
    <x v="284"/>
    <n v="0"/>
    <m/>
    <d v="2012-12-12T00:00:00"/>
    <d v="2011-08-10T00:00:00"/>
    <d v="2013-07-31T00:00:00"/>
    <n v="2013"/>
    <n v="7"/>
    <x v="9"/>
    <x v="18"/>
    <x v="0"/>
    <x v="0"/>
    <m/>
    <m/>
    <m/>
    <m/>
    <s v="Normal"/>
  </r>
  <r>
    <x v="7"/>
    <s v="Green"/>
    <s v="None"/>
    <s v="P514297"/>
    <s v="FLEET"/>
    <s v="B50001427"/>
    <s v="Aftermarket Parts and Supplies for Cars and Light Trucks (FLEET)"/>
    <s v="Baltimore Auto Supply"/>
    <x v="285"/>
    <n v="0"/>
    <m/>
    <d v="2012-12-12T00:00:00"/>
    <d v="2010-08-01T00:00:00"/>
    <d v="2013-07-31T00:00:00"/>
    <n v="2013"/>
    <n v="7"/>
    <x v="9"/>
    <x v="18"/>
    <x v="0"/>
    <x v="0"/>
    <m/>
    <m/>
    <m/>
    <m/>
    <s v="Normal"/>
  </r>
  <r>
    <x v="7"/>
    <s v="Green"/>
    <s v="None"/>
    <s v="P514298"/>
    <s v="FLEET"/>
    <s v="B50001427"/>
    <s v="Aftermarket Parts and Supplies for Cars and Light Trucks (FLEET)"/>
    <s v="Uni-Select USA, Inc."/>
    <x v="286"/>
    <n v="0"/>
    <m/>
    <d v="2012-12-12T00:00:00"/>
    <d v="2010-08-01T00:00:00"/>
    <d v="2013-07-31T00:00:00"/>
    <n v="2013"/>
    <n v="7"/>
    <x v="9"/>
    <x v="18"/>
    <x v="0"/>
    <x v="0"/>
    <m/>
    <m/>
    <m/>
    <m/>
    <s v="Normal"/>
  </r>
  <r>
    <x v="7"/>
    <s v="Green"/>
    <s v="None"/>
    <s v="P514299"/>
    <s v="FLEET"/>
    <s v="B50001427"/>
    <s v="Aftermarket Parts and Supplies for Cars and Light Trucks (FLEET)"/>
    <s v="Quality Automotive Warehouse"/>
    <x v="287"/>
    <n v="0"/>
    <m/>
    <d v="2012-12-12T00:00:00"/>
    <d v="2010-08-01T00:00:00"/>
    <d v="2013-07-31T00:00:00"/>
    <n v="2013"/>
    <n v="7"/>
    <x v="9"/>
    <x v="18"/>
    <x v="0"/>
    <x v="0"/>
    <m/>
    <m/>
    <m/>
    <m/>
    <s v="Normal"/>
  </r>
  <r>
    <x v="7"/>
    <s v="Green"/>
    <s v="None"/>
    <s v="P514300"/>
    <s v="FLEET"/>
    <s v="B50001427"/>
    <s v="Aftermarket Parts and Supplies for Cars and Light Trucks (FLEET)"/>
    <s v="Parts Authority southern"/>
    <x v="288"/>
    <n v="0"/>
    <m/>
    <d v="2010-06-30T00:00:00"/>
    <d v="2010-08-01T00:00:00"/>
    <d v="2013-07-31T00:00:00"/>
    <n v="2013"/>
    <n v="7"/>
    <x v="9"/>
    <x v="18"/>
    <x v="0"/>
    <x v="0"/>
    <m/>
    <m/>
    <m/>
    <m/>
    <s v="Normal"/>
  </r>
  <r>
    <x v="7"/>
    <s v="Green"/>
    <s v="None"/>
    <s v="P514301"/>
    <s v="FLEET"/>
    <s v="B50001427"/>
    <s v="Aftermarket Parts and Supplies for Cars and Light Trucks (FLEET)"/>
    <s v="Fleetpride, Inc."/>
    <x v="245"/>
    <n v="0"/>
    <m/>
    <d v="2010-06-30T00:00:00"/>
    <d v="2010-08-01T00:00:00"/>
    <d v="2013-07-31T00:00:00"/>
    <n v="2013"/>
    <n v="7"/>
    <x v="9"/>
    <x v="18"/>
    <x v="0"/>
    <x v="0"/>
    <m/>
    <m/>
    <m/>
    <m/>
    <s v="Normal"/>
  </r>
  <r>
    <x v="7"/>
    <s v="Green"/>
    <s v="None"/>
    <s v="P514302"/>
    <s v="FLEET"/>
    <s v="B50001427"/>
    <s v="Aftermarket Parts and Supplies for Cars and Light Trucks (FLEET)"/>
    <s v="Salvo Limited Partnership"/>
    <x v="289"/>
    <n v="0"/>
    <m/>
    <d v="2010-06-30T00:00:00"/>
    <d v="2010-08-01T00:00:00"/>
    <d v="2013-07-31T00:00:00"/>
    <n v="2013"/>
    <n v="7"/>
    <x v="9"/>
    <x v="18"/>
    <x v="0"/>
    <x v="0"/>
    <m/>
    <m/>
    <m/>
    <m/>
    <s v="Normal"/>
  </r>
  <r>
    <x v="7"/>
    <s v="Green"/>
    <s v="None"/>
    <s v="P514304"/>
    <s v="FLEET"/>
    <s v="B50001427"/>
    <s v="Aftermarket Parts and Supplies for Cars and Light Trucks (FLEET)"/>
    <s v="Service Parts dba Papa Auto Parts"/>
    <x v="290"/>
    <n v="0"/>
    <m/>
    <d v="2010-06-30T00:00:00"/>
    <d v="2010-08-01T00:00:00"/>
    <d v="2013-07-31T00:00:00"/>
    <n v="2013"/>
    <n v="7"/>
    <x v="9"/>
    <x v="18"/>
    <x v="0"/>
    <x v="0"/>
    <m/>
    <m/>
    <m/>
    <m/>
    <s v="Normal"/>
  </r>
  <r>
    <x v="7"/>
    <s v="Green"/>
    <s v="None"/>
    <s v="P514305"/>
    <s v="FLEET"/>
    <s v="B50001427"/>
    <s v="Aftermarket Parts and Supplies for Cars and Light Trucks (FLEET)"/>
    <s v="CRW Parts"/>
    <x v="291"/>
    <n v="0"/>
    <m/>
    <d v="2010-06-30T00:00:00"/>
    <d v="2010-08-01T00:00:00"/>
    <d v="2013-07-31T00:00:00"/>
    <n v="2013"/>
    <n v="7"/>
    <x v="9"/>
    <x v="18"/>
    <x v="0"/>
    <x v="0"/>
    <m/>
    <m/>
    <m/>
    <m/>
    <s v="Normal"/>
  </r>
  <r>
    <x v="7"/>
    <s v="Green"/>
    <s v="None"/>
    <s v="P514306"/>
    <s v="FLEET"/>
    <s v="B50001427"/>
    <s v="Aftermarket Parts and Supplies for Cars and Light Trucks (FLEET)"/>
    <s v="Globe Electric"/>
    <x v="292"/>
    <n v="0"/>
    <m/>
    <d v="2010-06-30T00:00:00"/>
    <d v="2010-08-01T00:00:00"/>
    <d v="2013-07-31T00:00:00"/>
    <n v="2013"/>
    <n v="7"/>
    <x v="9"/>
    <x v="18"/>
    <x v="0"/>
    <x v="0"/>
    <m/>
    <m/>
    <m/>
    <m/>
    <s v="Normal"/>
  </r>
  <r>
    <x v="7"/>
    <s v="Green"/>
    <s v="None"/>
    <s v="P509023"/>
    <s v="FLEET"/>
    <s v="06000"/>
    <s v="OEM Parts, Services and Warranty Repairs for Peterbilt Heavy Trucks"/>
    <s v="Peterbilt of Baltimore"/>
    <x v="15"/>
    <n v="0"/>
    <m/>
    <d v="2012-06-13T00:00:00"/>
    <d v="2012-08-12T00:00:00"/>
    <d v="2013-08-11T00:00:00"/>
    <n v="2013"/>
    <n v="8"/>
    <x v="10"/>
    <x v="3"/>
    <x v="0"/>
    <x v="0"/>
    <m/>
    <m/>
    <m/>
    <m/>
    <s v="Normal"/>
  </r>
  <r>
    <x v="7"/>
    <s v="Green"/>
    <s v="None"/>
    <s v="P503392"/>
    <s v="FLEET"/>
    <s v="08000"/>
    <s v="OEM Parts and Service for Altec Bucket Trucks  (Fleet)"/>
    <s v="Altec, Inc."/>
    <x v="251"/>
    <n v="0"/>
    <m/>
    <d v="2012-07-11T00:00:00"/>
    <d v="2012-08-13T00:00:00"/>
    <d v="2013-08-12T00:00:00"/>
    <n v="2013"/>
    <n v="8"/>
    <x v="10"/>
    <x v="0"/>
    <x v="0"/>
    <x v="0"/>
    <m/>
    <m/>
    <m/>
    <m/>
    <s v="Normal"/>
  </r>
  <r>
    <x v="7"/>
    <s v="Green"/>
    <s v="None"/>
    <m/>
    <s v="FLEET"/>
    <s v="B50002449"/>
    <s v="3/4 Ton Pickup Trucks with a Sweeper Body"/>
    <s v="Maryland Industrial Trucks, Inc."/>
    <x v="293"/>
    <n v="0"/>
    <m/>
    <d v="2012-08-08T00:00:00"/>
    <d v="2012-08-15T00:00:00"/>
    <d v="2013-08-14T00:00:00"/>
    <n v="2013"/>
    <n v="8"/>
    <x v="10"/>
    <x v="0"/>
    <x v="0"/>
    <x v="0"/>
    <m/>
    <m/>
    <m/>
    <m/>
    <s v="Normal"/>
  </r>
  <r>
    <x v="7"/>
    <s v="Green"/>
    <s v="None"/>
    <s v="P518112"/>
    <s v="DGS"/>
    <s v="06000"/>
    <s v="GM Vehicle and Commercial Technical Training"/>
    <s v="Raytheon Professional Services, LLC"/>
    <x v="265"/>
    <n v="0"/>
    <m/>
    <d v="2012-12-12T00:00:00"/>
    <d v="2012-08-17T00:00:00"/>
    <d v="2013-08-16T00:00:00"/>
    <n v="2013"/>
    <n v="8"/>
    <x v="10"/>
    <x v="1"/>
    <x v="0"/>
    <x v="0"/>
    <m/>
    <m/>
    <m/>
    <m/>
    <s v="Normal"/>
  </r>
  <r>
    <x v="7"/>
    <s v="Green"/>
    <s v="None"/>
    <s v="P514551"/>
    <s v="FLEET"/>
    <s v="B50001550"/>
    <s v="OEM Parts and Services for Onan and Cummins Generators"/>
    <s v="Cummins Power Systems, Inc."/>
    <x v="66"/>
    <n v="0"/>
    <m/>
    <d v="2012-02-08T00:00:00"/>
    <d v="2010-08-24T00:00:00"/>
    <d v="2013-08-23T00:00:00"/>
    <n v="2013"/>
    <n v="8"/>
    <x v="10"/>
    <x v="1"/>
    <x v="0"/>
    <x v="0"/>
    <m/>
    <m/>
    <m/>
    <m/>
    <s v="Normal"/>
  </r>
  <r>
    <x v="7"/>
    <s v="Green"/>
    <s v="None"/>
    <s v="P510150"/>
    <s v="FLEET"/>
    <s v="06000"/>
    <s v="O.E.M. Parts and Service for JCB and Lee Boy Equipment (Gen. Serv.)"/>
    <s v="Valley Supply &amp; Equipment"/>
    <x v="294"/>
    <n v="0"/>
    <m/>
    <d v="2012-07-11T00:00:00"/>
    <d v="2012-09-01T00:00:00"/>
    <d v="2013-08-31T00:00:00"/>
    <n v="2013"/>
    <n v="8"/>
    <x v="10"/>
    <x v="3"/>
    <x v="0"/>
    <x v="0"/>
    <m/>
    <m/>
    <m/>
    <m/>
    <s v="Normal"/>
  </r>
  <r>
    <x v="7"/>
    <s v="Green"/>
    <s v="None"/>
    <s v="P509880"/>
    <s v="FLEET"/>
    <s v="B50001138"/>
    <s v="OEM Parts and Service for Harley-Davidson Motorcycles "/>
    <s v="Harley-Davidson Buell Store"/>
    <x v="253"/>
    <n v="0"/>
    <m/>
    <d v="2012-07-11T00:00:00"/>
    <d v="2012-09-01T00:00:00"/>
    <d v="2013-08-31T00:00:00"/>
    <n v="2013"/>
    <n v="8"/>
    <x v="10"/>
    <x v="3"/>
    <x v="0"/>
    <x v="0"/>
    <m/>
    <m/>
    <m/>
    <m/>
    <s v="Normal"/>
  </r>
  <r>
    <x v="7"/>
    <s v="Green"/>
    <s v="None"/>
    <s v="P509879"/>
    <s v="FLEET"/>
    <s v="B50001145"/>
    <s v="OEM Repair Service for Chrysler Vehicles"/>
    <s v="Heritage Chrysler Jeep"/>
    <x v="50"/>
    <n v="0"/>
    <m/>
    <d v="2012-07-11T00:00:00"/>
    <d v="2012-09-01T00:00:00"/>
    <d v="2013-08-31T00:00:00"/>
    <n v="2013"/>
    <n v="8"/>
    <x v="10"/>
    <x v="3"/>
    <x v="0"/>
    <x v="0"/>
    <m/>
    <m/>
    <m/>
    <m/>
    <s v="Normal"/>
  </r>
  <r>
    <x v="7"/>
    <s v="Green"/>
    <s v="None"/>
    <s v="P510078"/>
    <s v="FLEET"/>
    <s v="08000"/>
    <s v="OEM Parts and Service for Caterpillar Equipment"/>
    <s v="Alban Tractor Co."/>
    <x v="295"/>
    <n v="0"/>
    <m/>
    <d v="2013-01-16T00:00:00"/>
    <d v="2012-09-01T00:00:00"/>
    <d v="2013-08-31T00:00:00"/>
    <n v="2013"/>
    <n v="8"/>
    <x v="10"/>
    <x v="3"/>
    <x v="0"/>
    <x v="0"/>
    <m/>
    <m/>
    <m/>
    <m/>
    <s v="Normal"/>
  </r>
  <r>
    <x v="7"/>
    <s v="Green"/>
    <s v="None"/>
    <m/>
    <s v="DGS"/>
    <s v="08000"/>
    <s v="CNG Fueling  at state of MD Facilities"/>
    <s v="Mansfield Oil Company"/>
    <x v="152"/>
    <n v="0"/>
    <m/>
    <s v="-"/>
    <d v="2012-09-01T00:00:00"/>
    <d v="2013-08-31T00:00:00"/>
    <n v="2013"/>
    <n v="8"/>
    <x v="10"/>
    <x v="1"/>
    <x v="0"/>
    <x v="0"/>
    <m/>
    <m/>
    <m/>
    <m/>
    <s v="Normal"/>
  </r>
  <r>
    <x v="7"/>
    <s v="Green"/>
    <s v="None"/>
    <s v="P503919"/>
    <s v="FLEET"/>
    <s v="08000"/>
    <s v="OEM Parts and Service for New Medic Units   (Fleet)"/>
    <s v="FESCO Emergency Sales"/>
    <x v="33"/>
    <n v="0"/>
    <m/>
    <d v="2012-07-11T00:00:00"/>
    <d v="2012-09-03T00:00:00"/>
    <d v="2013-09-02T00:00:00"/>
    <n v="2013"/>
    <n v="9"/>
    <x v="11"/>
    <x v="0"/>
    <x v="0"/>
    <x v="0"/>
    <m/>
    <m/>
    <m/>
    <m/>
    <s v="Normal"/>
  </r>
  <r>
    <x v="7"/>
    <s v="Green"/>
    <s v="None"/>
    <s v="P503921"/>
    <s v="FLEET"/>
    <s v="08000"/>
    <s v="OEM Parts &amp; Service for ASAP Rescue Vehicles  (Fleet)"/>
    <s v="Pete's Cycle, Inc."/>
    <x v="253"/>
    <n v="0"/>
    <m/>
    <d v="2012-07-11T00:00:00"/>
    <d v="2012-09-03T00:00:00"/>
    <d v="2013-09-02T00:00:00"/>
    <n v="2013"/>
    <n v="9"/>
    <x v="11"/>
    <x v="0"/>
    <x v="0"/>
    <x v="0"/>
    <m/>
    <m/>
    <m/>
    <m/>
    <s v="Normal"/>
  </r>
  <r>
    <x v="7"/>
    <s v="Green"/>
    <s v="None"/>
    <s v="P514856"/>
    <s v="FLEET"/>
    <s v="08000"/>
    <s v="OEM Parts and Repairs for Munice Pumps, Power Take OFF Units and Valves (FLEET)"/>
    <s v="TRI BMS, LLC d/b/a R &amp; M Equipment"/>
    <x v="16"/>
    <n v="0"/>
    <m/>
    <d v="2010-09-15T00:00:00"/>
    <d v="2010-09-16T00:00:00"/>
    <d v="2013-09-15T00:00:00"/>
    <n v="2013"/>
    <n v="9"/>
    <x v="11"/>
    <x v="1"/>
    <x v="0"/>
    <x v="0"/>
    <m/>
    <m/>
    <m/>
    <m/>
    <s v="Normal"/>
  </r>
  <r>
    <x v="7"/>
    <s v="Green"/>
    <s v="None"/>
    <s v="P504705"/>
    <s v="FLEET"/>
    <s v="08000"/>
    <s v="OEM Parts and Service for New Way E-Z Pacs   (Fleet)"/>
    <s v="Waste Equipment Sales and Service, LLC"/>
    <x v="296"/>
    <n v="0"/>
    <m/>
    <d v="2012-07-11T00:00:00"/>
    <d v="2012-10-01T00:00:00"/>
    <d v="2013-09-30T00:00:00"/>
    <n v="2013"/>
    <n v="9"/>
    <x v="11"/>
    <x v="0"/>
    <x v="0"/>
    <x v="0"/>
    <m/>
    <m/>
    <m/>
    <m/>
    <s v="Normal"/>
  </r>
  <r>
    <x v="7"/>
    <s v="Green"/>
    <s v="None"/>
    <s v="P504715"/>
    <s v="FLEET"/>
    <s v="08000"/>
    <s v="OEM Parts and Service for K-Pacs - Roll Offs"/>
    <s v="Waste Equipment Sales and Service, LLC"/>
    <x v="296"/>
    <n v="0"/>
    <m/>
    <d v="2012-07-11T00:00:00"/>
    <d v="2012-10-01T00:00:00"/>
    <d v="2013-09-30T00:00:00"/>
    <n v="2013"/>
    <n v="9"/>
    <x v="11"/>
    <x v="0"/>
    <x v="0"/>
    <x v="0"/>
    <m/>
    <m/>
    <m/>
    <m/>
    <s v="Normal"/>
  </r>
  <r>
    <x v="7"/>
    <s v="Green"/>
    <s v="None"/>
    <s v="P504162"/>
    <s v="FLEET"/>
    <s v="08000"/>
    <s v="OEM Parts and Service for E.J. Ward Canceivers (Fleet)"/>
    <s v="E. J. Ward, Inc."/>
    <x v="39"/>
    <n v="0"/>
    <m/>
    <d v="2012-07-11T00:00:00"/>
    <d v="2012-10-01T00:00:00"/>
    <d v="2013-09-30T00:00:00"/>
    <n v="2013"/>
    <n v="9"/>
    <x v="11"/>
    <x v="0"/>
    <x v="0"/>
    <x v="0"/>
    <m/>
    <m/>
    <m/>
    <m/>
    <s v="Normal"/>
  </r>
  <r>
    <x v="7"/>
    <s v="Green"/>
    <s v="None"/>
    <s v="P510047"/>
    <s v="FLEET"/>
    <m/>
    <s v="OEM Parts, Service and Warranty Repairs for Freightliner Heavy Trucks (FLEET)"/>
    <s v="Harbor Truck Sales &amp; Service T/A Baltimore Freightliner"/>
    <x v="297"/>
    <n v="0"/>
    <m/>
    <d v="2012-07-11T00:00:00"/>
    <d v="2012-10-01T00:00:00"/>
    <d v="2013-09-30T00:00:00"/>
    <n v="2013"/>
    <n v="9"/>
    <x v="11"/>
    <x v="3"/>
    <x v="0"/>
    <x v="0"/>
    <m/>
    <m/>
    <m/>
    <m/>
    <s v="Normal"/>
  </r>
  <r>
    <x v="7"/>
    <s v="Green"/>
    <s v="None"/>
    <s v="P504171"/>
    <s v="FLEET"/>
    <s v="08000"/>
    <s v="Chemicals for BG automatic Transmission Machines (DGS-FLEET)"/>
    <s v="Crovato Products &amp; Service"/>
    <x v="124"/>
    <n v="0"/>
    <m/>
    <d v="2012-06-06T00:00:00"/>
    <d v="2012-10-01T00:00:00"/>
    <d v="2013-09-30T00:00:00"/>
    <n v="2013"/>
    <n v="9"/>
    <x v="11"/>
    <x v="0"/>
    <x v="0"/>
    <x v="0"/>
    <m/>
    <m/>
    <m/>
    <m/>
    <s v="Normal"/>
  </r>
  <r>
    <x v="7"/>
    <s v="Green"/>
    <s v="None"/>
    <s v="P514834"/>
    <s v="FLEET"/>
    <s v="B50001524"/>
    <s v="OEM Parts &amp; Service for FUSO Mitsubishi Trucks (FLEET)"/>
    <s v="Waste Equipment Sales &amp; Service, LLC"/>
    <x v="298"/>
    <n v="0"/>
    <m/>
    <d v="2012-01-11T00:00:00"/>
    <d v="2010-10-01T00:00:00"/>
    <d v="2013-09-30T00:00:00"/>
    <n v="2013"/>
    <n v="9"/>
    <x v="11"/>
    <x v="1"/>
    <x v="0"/>
    <x v="0"/>
    <m/>
    <m/>
    <m/>
    <m/>
    <s v="Normal"/>
  </r>
  <r>
    <x v="7"/>
    <s v="Green"/>
    <s v="None"/>
    <s v="P504932"/>
    <s v="FLEET"/>
    <s v="08000"/>
    <s v="Repair of Transfer Trailers &amp; Tankers  (Fleet)"/>
    <s v="Brody Trailer"/>
    <x v="299"/>
    <n v="0"/>
    <m/>
    <d v="2012-08-22T00:00:00"/>
    <d v="2012-10-22T00:00:00"/>
    <d v="2013-10-21T00:00:00"/>
    <n v="2013"/>
    <n v="10"/>
    <x v="12"/>
    <x v="0"/>
    <x v="0"/>
    <x v="0"/>
    <m/>
    <m/>
    <m/>
    <s v="Yes - Grid Sheet / Summary Invoice"/>
    <s v="Special"/>
  </r>
  <r>
    <x v="7"/>
    <s v="Green"/>
    <s v="None"/>
    <m/>
    <s v="FLEET"/>
    <s v="06000"/>
    <s v="Pierce Tiller Aerial Fire Trucks"/>
    <s v="Atlantic Emergency Solutions"/>
    <x v="300"/>
    <n v="0"/>
    <m/>
    <d v="2012-10-24T00:00:00"/>
    <d v="2012-10-24T00:00:00"/>
    <d v="2013-10-23T00:00:00"/>
    <n v="2013"/>
    <n v="10"/>
    <x v="12"/>
    <x v="0"/>
    <x v="0"/>
    <x v="0"/>
    <m/>
    <m/>
    <m/>
    <m/>
    <s v="Normal"/>
  </r>
  <r>
    <x v="7"/>
    <s v="Green"/>
    <s v="None"/>
    <s v="P505248"/>
    <s v="FLEET"/>
    <s v="08000"/>
    <s v="OEM Parts and Service for ODB Brand Leaf Collection Systems  (Fleet)"/>
    <s v="Old Dominion Brush Co."/>
    <x v="301"/>
    <n v="0"/>
    <m/>
    <d v="2012-08-15T00:00:00"/>
    <d v="2012-10-29T00:00:00"/>
    <d v="2013-10-28T00:00:00"/>
    <n v="2013"/>
    <n v="10"/>
    <x v="12"/>
    <x v="0"/>
    <x v="0"/>
    <x v="0"/>
    <m/>
    <m/>
    <m/>
    <m/>
    <s v="Normal"/>
  </r>
  <r>
    <x v="7"/>
    <s v="Green"/>
    <s v="None"/>
    <s v="P510932"/>
    <s v="FLEET"/>
    <s v="B50001170"/>
    <s v="Aftermarket Detroit Engine Heavy Truck Parts and Services"/>
    <s v="Multiparts and Services"/>
    <x v="302"/>
    <n v="0"/>
    <m/>
    <d v="2012-10-03T00:00:00"/>
    <d v="2012-11-01T00:00:00"/>
    <d v="2013-10-31T00:00:00"/>
    <n v="2013"/>
    <n v="10"/>
    <x v="12"/>
    <x v="19"/>
    <x v="0"/>
    <x v="0"/>
    <m/>
    <m/>
    <m/>
    <m/>
    <s v="Normal"/>
  </r>
  <r>
    <x v="7"/>
    <s v="Green"/>
    <s v="None"/>
    <s v="P511343"/>
    <s v="FLEET"/>
    <s v="B50001103"/>
    <s v="Automotive Hardware:  Fasteners, Nuts &amp; Bolts, Etc. (FLEET)"/>
    <s v="Midwest Motor Supply d/b/a Kimball Midwest (2nd Call)"/>
    <x v="29"/>
    <n v="0"/>
    <m/>
    <d v="2012-08-15T00:00:00"/>
    <d v="2012-11-01T00:00:00"/>
    <d v="2013-10-31T00:00:00"/>
    <n v="2013"/>
    <n v="10"/>
    <x v="12"/>
    <x v="3"/>
    <x v="0"/>
    <x v="0"/>
    <m/>
    <m/>
    <m/>
    <m/>
    <s v="Normal"/>
  </r>
  <r>
    <x v="7"/>
    <s v="Green"/>
    <s v="None"/>
    <s v="P510825"/>
    <s v="FLEET"/>
    <s v="B50001103"/>
    <s v="Automotive Hardware:  Fasteners, Nuts &amp; Bolts, Etc. (FLEET)"/>
    <s v="Robnet, Inc (1st Call)"/>
    <x v="303"/>
    <n v="0"/>
    <m/>
    <d v="2012-08-15T00:00:00"/>
    <d v="2012-11-01T00:00:00"/>
    <d v="2013-10-31T00:00:00"/>
    <n v="2013"/>
    <n v="10"/>
    <x v="12"/>
    <x v="3"/>
    <x v="0"/>
    <x v="0"/>
    <m/>
    <m/>
    <m/>
    <m/>
    <s v="Normal"/>
  </r>
  <r>
    <x v="7"/>
    <s v="Green"/>
    <s v="None"/>
    <s v="P515185"/>
    <s v="FLEET"/>
    <s v="B50001415"/>
    <s v="Body Shop Repair Service (FLEET)"/>
    <s v="Harbor Truck Sales &amp; Service T/A Baltimore Freightliner"/>
    <x v="48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86"/>
    <s v="FLEET"/>
    <s v="B50001415"/>
    <s v="Body Shop Repair Service (FLEET)"/>
    <s v="Middleton &amp; Meads Company, Inc."/>
    <x v="51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89"/>
    <s v="FLEET"/>
    <s v="B50001415"/>
    <s v="Body Shop Repair Service (FLEET)"/>
    <s v="Donahoo Collision Center"/>
    <x v="304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90"/>
    <s v="FLEET"/>
    <s v="B50001415"/>
    <s v="Body Shop Repair Service (FLEET)"/>
    <s v="Lords Collision Experts t/a Security Auto Body"/>
    <x v="304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87"/>
    <s v="FLEET"/>
    <s v="B50001415"/>
    <s v="Body Shop Repair Service (FLEET)"/>
    <s v="Valley Chevrolet, UC t/a Fox Chevrolet Timonium"/>
    <x v="51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84"/>
    <s v="FLEET"/>
    <s v="B50001415"/>
    <s v="Body Shop Repair Service (FLEET)"/>
    <s v="Herman Born &amp; Sons, Inc."/>
    <x v="48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82"/>
    <s v="FLEET"/>
    <s v="B50001415"/>
    <s v="Body Shop Repair Service (FLEET)"/>
    <s v="Beaver's auto Body Repair Center, Inc"/>
    <x v="51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81"/>
    <s v="FLEET"/>
    <s v="B50001415"/>
    <s v="Body Shop Repair Service (FLEET)"/>
    <s v="R &amp; E Body &amp; Paint, Inc"/>
    <x v="304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80"/>
    <s v="FLEET"/>
    <s v="B50001415"/>
    <s v="Body Shop Repair Service (FLEET)"/>
    <s v="Al Packer's White Marsh Ford, Loc"/>
    <x v="304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93"/>
    <s v="FLEET"/>
    <s v="B50001415"/>
    <s v="Body Shop Repair Service (FLEET)"/>
    <s v="C &amp; W Body &amp; Fender Shop, Inc."/>
    <x v="304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188"/>
    <s v="FLEET"/>
    <s v="B50001415"/>
    <s v="Body Shop Repair Service "/>
    <s v="Linthicum-Ferndale Auto Body, LLC"/>
    <x v="48"/>
    <n v="0"/>
    <m/>
    <d v="2010-10-06T00:00:00"/>
    <d v="2010-11-01T00:00:00"/>
    <d v="2013-10-31T00:00:00"/>
    <n v="2013"/>
    <n v="10"/>
    <x v="12"/>
    <x v="10"/>
    <x v="17"/>
    <x v="2"/>
    <m/>
    <m/>
    <m/>
    <m/>
    <s v="Normal"/>
  </r>
  <r>
    <x v="7"/>
    <s v="Green"/>
    <s v="None"/>
    <s v="P515349"/>
    <s v="FLEET"/>
    <s v="06000"/>
    <s v="Fleet Inspection Testing Unit for VEIP (Emissions) "/>
    <s v="Environmental Systems Products Holding, Inc."/>
    <x v="305"/>
    <n v="0"/>
    <m/>
    <d v="2010-10-13T00:00:00"/>
    <d v="2010-11-03T00:00:00"/>
    <d v="2013-11-02T00:00:00"/>
    <n v="2013"/>
    <n v="11"/>
    <x v="28"/>
    <x v="1"/>
    <x v="0"/>
    <x v="0"/>
    <m/>
    <m/>
    <m/>
    <m/>
    <s v="Normal"/>
  </r>
  <r>
    <x v="7"/>
    <s v="Green"/>
    <s v="None"/>
    <s v="P515574"/>
    <s v="FLEET"/>
    <s v="08000"/>
    <s v="OEM Parts and Service for Ward Diesel Filters"/>
    <s v="Meier Diesel Filter, Inc d/b/b Ward Diesel Filter Systems"/>
    <x v="288"/>
    <n v="0"/>
    <m/>
    <d v="2010-11-24T00:00:00"/>
    <d v="2010-11-24T00:00:00"/>
    <d v="2013-11-23T00:00:00"/>
    <n v="2013"/>
    <n v="11"/>
    <x v="28"/>
    <x v="1"/>
    <x v="0"/>
    <x v="0"/>
    <m/>
    <m/>
    <m/>
    <m/>
    <s v="Normal"/>
  </r>
  <r>
    <x v="7"/>
    <s v="Green"/>
    <s v="None"/>
    <s v="P504159"/>
    <s v="FLEET"/>
    <s v="08000"/>
    <s v="O.E.M. Parts and Service for Elgin Sweepers and Vactor Sewer Vacs  (Fleet)"/>
    <s v="Maryland Industrial Trucks, Inc."/>
    <x v="172"/>
    <n v="0"/>
    <m/>
    <d v="2012-10-10T00:00:00"/>
    <d v="2012-11-30T00:00:00"/>
    <d v="2013-11-29T00:00:00"/>
    <n v="2013"/>
    <n v="11"/>
    <x v="28"/>
    <x v="0"/>
    <x v="0"/>
    <x v="0"/>
    <m/>
    <m/>
    <m/>
    <m/>
    <s v="Normal"/>
  </r>
  <r>
    <x v="7"/>
    <s v="Green"/>
    <s v="None"/>
    <s v="P514636"/>
    <s v="CITYWIDE"/>
    <s v="B50001178"/>
    <s v="Diesel Fuel for Generators"/>
    <s v="J.J. Adams Fuel Oil Company"/>
    <x v="306"/>
    <n v="0"/>
    <m/>
    <d v="2012-11-07T00:00:00"/>
    <d v="2012-12-01T00:00:00"/>
    <d v="2013-11-30T00:00:00"/>
    <n v="2013"/>
    <n v="11"/>
    <x v="28"/>
    <x v="3"/>
    <x v="13"/>
    <x v="0"/>
    <m/>
    <m/>
    <m/>
    <m/>
    <s v="Normal"/>
  </r>
  <r>
    <x v="7"/>
    <s v="Green"/>
    <s v="None"/>
    <s v="P515945"/>
    <s v="FLEET"/>
    <s v="B50001637"/>
    <s v="Truck Accessories"/>
    <s v="Acres Automotive, Inc"/>
    <x v="307"/>
    <n v="0"/>
    <m/>
    <d v="2010-11-10T00:00:00"/>
    <d v="2010-12-01T00:00:00"/>
    <d v="2013-11-30T00:00:00"/>
    <n v="2013"/>
    <n v="11"/>
    <x v="28"/>
    <x v="1"/>
    <x v="0"/>
    <x v="0"/>
    <m/>
    <m/>
    <m/>
    <m/>
    <s v="Normal"/>
  </r>
  <r>
    <x v="7"/>
    <s v="Green"/>
    <s v="None"/>
    <s v="P515946"/>
    <s v="FLEET"/>
    <s v="B50001637"/>
    <s v="Truck Accessories"/>
    <s v="Annapolis Discount Tires, Inc. t/a Truck N' Stuff"/>
    <x v="308"/>
    <n v="0"/>
    <m/>
    <d v="2010-11-10T00:00:00"/>
    <d v="2010-12-01T00:00:00"/>
    <d v="2013-11-30T00:00:00"/>
    <n v="2013"/>
    <n v="11"/>
    <x v="28"/>
    <x v="1"/>
    <x v="0"/>
    <x v="0"/>
    <m/>
    <m/>
    <m/>
    <m/>
    <s v="Normal"/>
  </r>
  <r>
    <x v="7"/>
    <s v="Green"/>
    <s v="None"/>
    <m/>
    <s v="DPW"/>
    <s v="B50002536"/>
    <s v="Crew Cab Trucks with a Utility Body"/>
    <s v="Apple Ford, Inc."/>
    <x v="309"/>
    <n v="0"/>
    <m/>
    <d v="2012-12-05T00:00:00"/>
    <d v="2012-12-05T00:00:00"/>
    <d v="2013-12-04T00:00:00"/>
    <n v="2013"/>
    <n v="12"/>
    <x v="13"/>
    <x v="0"/>
    <x v="0"/>
    <x v="0"/>
    <m/>
    <m/>
    <m/>
    <m/>
    <s v="Normal"/>
  </r>
  <r>
    <x v="7"/>
    <s v="Green"/>
    <s v="None"/>
    <m/>
    <s v="DPW"/>
    <s v="B50002520"/>
    <s v="Backhoe Loaders with Tag Along Trailers"/>
    <s v="Valley Supply &amp; Equipment"/>
    <x v="310"/>
    <n v="0"/>
    <m/>
    <d v="2012-12-05T00:00:00"/>
    <d v="2012-12-05T00:00:00"/>
    <d v="2013-12-04T00:00:00"/>
    <n v="2013"/>
    <n v="12"/>
    <x v="13"/>
    <x v="0"/>
    <x v="0"/>
    <x v="0"/>
    <m/>
    <m/>
    <m/>
    <m/>
    <s v="Normal"/>
  </r>
  <r>
    <x v="7"/>
    <s v="Green"/>
    <s v="None"/>
    <m/>
    <s v="DPW"/>
    <s v="B50002521"/>
    <s v="Dump Trucks"/>
    <s v="Chesapeake Ford Truck Sales"/>
    <x v="311"/>
    <n v="0"/>
    <m/>
    <d v="2001-12-05T00:00:00"/>
    <d v="2012-12-05T00:00:00"/>
    <d v="2013-12-04T00:00:00"/>
    <n v="2013"/>
    <n v="12"/>
    <x v="13"/>
    <x v="0"/>
    <x v="0"/>
    <x v="0"/>
    <m/>
    <m/>
    <m/>
    <m/>
    <s v="Normal"/>
  </r>
  <r>
    <x v="7"/>
    <s v="Green"/>
    <s v="None"/>
    <s v="P505767"/>
    <s v="FLEET"/>
    <s v="B50000725"/>
    <s v="New Holland OEM Parts &amp; Service (DPW)"/>
    <s v="Security Equipment Company"/>
    <x v="299"/>
    <n v="0"/>
    <m/>
    <d v="2012-11-14T00:00:00"/>
    <d v="2012-12-10T00:00:00"/>
    <d v="2013-12-09T00:00:00"/>
    <n v="2013"/>
    <n v="12"/>
    <x v="13"/>
    <x v="0"/>
    <x v="0"/>
    <x v="0"/>
    <m/>
    <m/>
    <m/>
    <m/>
    <s v="Normal"/>
  </r>
  <r>
    <x v="7"/>
    <s v="Green"/>
    <s v="None"/>
    <m/>
    <s v="FLEET"/>
    <s v="B50002494"/>
    <s v="Extended Diesel Cargo Van with TV Inspection system"/>
    <s v="RS Technical Services, Inc."/>
    <x v="312"/>
    <n v="0"/>
    <m/>
    <d v="2012-12-19T00:00:00"/>
    <d v="2012-12-19T00:00:00"/>
    <d v="2013-12-18T00:00:00"/>
    <n v="2013"/>
    <n v="12"/>
    <x v="13"/>
    <x v="0"/>
    <x v="0"/>
    <x v="0"/>
    <m/>
    <m/>
    <m/>
    <m/>
    <s v="Normal"/>
  </r>
  <r>
    <x v="7"/>
    <s v="Green"/>
    <s v="None"/>
    <m/>
    <s v="FLEET"/>
    <s v="B50002513"/>
    <s v="Mini Excavators with Trailers"/>
    <s v="Valley Supply &amp; Equipment"/>
    <x v="313"/>
    <n v="0"/>
    <m/>
    <d v="2012-12-19T00:00:00"/>
    <d v="2012-12-19T00:00:00"/>
    <d v="2013-12-18T00:00:00"/>
    <n v="2013"/>
    <n v="12"/>
    <x v="13"/>
    <x v="0"/>
    <x v="0"/>
    <x v="0"/>
    <m/>
    <m/>
    <m/>
    <m/>
    <s v="Normal"/>
  </r>
  <r>
    <x v="7"/>
    <s v="Green"/>
    <s v="None"/>
    <m/>
    <s v="FLEET"/>
    <s v="B50002513"/>
    <s v="Mini Excavators with Trailers"/>
    <s v="Correlli, Inc"/>
    <x v="314"/>
    <n v="0"/>
    <m/>
    <d v="2012-12-19T00:00:00"/>
    <d v="2012-12-19T00:00:00"/>
    <d v="2013-12-18T00:00:00"/>
    <n v="2013"/>
    <n v="12"/>
    <x v="13"/>
    <x v="0"/>
    <x v="0"/>
    <x v="0"/>
    <m/>
    <m/>
    <m/>
    <m/>
    <s v="Normal"/>
  </r>
  <r>
    <x v="7"/>
    <s v="Green"/>
    <s v="None"/>
    <s v="Various"/>
    <s v="FLEET"/>
    <s v="B50000753"/>
    <s v="Heavy Duty Transmissions and Differentials (Fleet)"/>
    <s v="Holabird Enterprises of Maryland, Inc t/a Transtech Transmission Center"/>
    <x v="252"/>
    <n v="0"/>
    <m/>
    <d v="2012-09-26T00:00:00"/>
    <d v="2012-12-24T00:00:00"/>
    <d v="2013-12-23T00:00:00"/>
    <n v="2013"/>
    <n v="12"/>
    <x v="13"/>
    <x v="0"/>
    <x v="11"/>
    <x v="0"/>
    <m/>
    <m/>
    <m/>
    <m/>
    <s v="Normal"/>
  </r>
  <r>
    <x v="7"/>
    <s v="Green"/>
    <s v="None"/>
    <m/>
    <s v="FLEET"/>
    <s v="B50002690"/>
    <s v="Decals for Fire Apparatus"/>
    <s v="Shannon-Baum Signs"/>
    <x v="66"/>
    <n v="0"/>
    <m/>
    <d v="2012-12-05T00:00:00"/>
    <d v="2013-01-01T00:00:00"/>
    <d v="2013-12-31T00:00:00"/>
    <n v="2013"/>
    <n v="12"/>
    <x v="13"/>
    <x v="1"/>
    <x v="0"/>
    <x v="0"/>
    <m/>
    <m/>
    <m/>
    <m/>
    <s v="Normal"/>
  </r>
  <r>
    <x v="7"/>
    <s v="Green"/>
    <s v="None"/>
    <s v="P511620"/>
    <s v="FLEET"/>
    <s v="B50001224"/>
    <s v="Waste Paint Removal and Service and Lease/Maintenance for Manual Paint Gun Cleaning Station"/>
    <s v="Safety-Kleen Systems, Inc."/>
    <x v="152"/>
    <n v="0"/>
    <m/>
    <s v="-"/>
    <d v="2013-01-01T00:00:00"/>
    <d v="2013-12-31T00:00:00"/>
    <n v="2013"/>
    <n v="12"/>
    <x v="13"/>
    <x v="0"/>
    <x v="0"/>
    <x v="0"/>
    <m/>
    <m/>
    <m/>
    <m/>
    <s v="Normal"/>
  </r>
  <r>
    <x v="7"/>
    <s v="Green"/>
    <s v="None"/>
    <s v="P515955"/>
    <s v="FLEET"/>
    <s v="B50001730"/>
    <s v="OEM Parts for LTI Hook and Ladder Trucks "/>
    <s v="Fire Line Equipment"/>
    <x v="253"/>
    <n v="0"/>
    <m/>
    <d v="2011-01-19T00:00:00"/>
    <d v="2011-01-19T00:00:00"/>
    <d v="2014-01-18T00:00:00"/>
    <n v="2014"/>
    <n v="1"/>
    <x v="14"/>
    <x v="1"/>
    <x v="0"/>
    <x v="0"/>
    <m/>
    <m/>
    <m/>
    <m/>
    <s v="Normal"/>
  </r>
  <r>
    <x v="7"/>
    <s v="Green"/>
    <s v="None"/>
    <s v="Various"/>
    <s v="FLEET"/>
    <s v="B50000672"/>
    <s v="Heavy Duty Automatic Transmission  (Fleet)"/>
    <s v="Holabird Enterprises of Maryland, Inc t/a Transtech Transmission Center"/>
    <x v="315"/>
    <n v="0"/>
    <m/>
    <d v="2012-02-05T00:00:00"/>
    <d v="2013-01-28T00:00:00"/>
    <d v="2014-01-27T00:00:00"/>
    <n v="2014"/>
    <n v="1"/>
    <x v="14"/>
    <x v="0"/>
    <x v="0"/>
    <x v="0"/>
    <m/>
    <m/>
    <m/>
    <m/>
    <s v="Normal"/>
  </r>
  <r>
    <x v="7"/>
    <s v="Green"/>
    <s v="None"/>
    <s v="P511897"/>
    <s v="FLEET"/>
    <s v="B50001270"/>
    <s v="Hydraulic Hoses and Fittings"/>
    <s v="Thomas Industrial Products/Tipco "/>
    <x v="251"/>
    <n v="0"/>
    <m/>
    <d v="2012-11-14T00:00:00"/>
    <d v="2013-02-01T00:00:00"/>
    <d v="2014-01-31T00:00:00"/>
    <n v="2014"/>
    <n v="1"/>
    <x v="14"/>
    <x v="3"/>
    <x v="0"/>
    <x v="0"/>
    <m/>
    <m/>
    <m/>
    <m/>
    <s v="Normal"/>
  </r>
  <r>
    <x v="7"/>
    <s v="Green"/>
    <s v="None"/>
    <s v="P506244"/>
    <s v="FLEET"/>
    <s v="06000"/>
    <s v="OEM  Parts and Service for Bobcat Equipment"/>
    <s v="Bobcat of Baltimore"/>
    <x v="302"/>
    <n v="0"/>
    <m/>
    <d v="2012-11-21T00:00:00"/>
    <d v="2013-02-04T00:00:00"/>
    <d v="2014-02-03T00:00:00"/>
    <n v="2014"/>
    <n v="2"/>
    <x v="29"/>
    <x v="0"/>
    <x v="0"/>
    <x v="0"/>
    <m/>
    <m/>
    <m/>
    <m/>
    <s v="Normal"/>
  </r>
  <r>
    <x v="7"/>
    <s v="Green"/>
    <s v="None"/>
    <s v="Various"/>
    <s v="FLEET"/>
    <s v="B50000633"/>
    <s v="Automotive Radiators &amp; Heaters (Fleet)"/>
    <s v="ABC Radiator"/>
    <x v="253"/>
    <n v="0"/>
    <m/>
    <d v="2012-11-21T00:00:00"/>
    <d v="2013-03-01T00:00:00"/>
    <d v="2014-02-28T00:00:00"/>
    <n v="2014"/>
    <n v="2"/>
    <x v="29"/>
    <x v="0"/>
    <x v="0"/>
    <x v="0"/>
    <m/>
    <m/>
    <s v="Yes"/>
    <s v="Yes - Grid Sheet / Summary Invoice"/>
    <s v="Special"/>
  </r>
  <r>
    <x v="7"/>
    <s v="Green"/>
    <s v="None"/>
    <s v="Various"/>
    <s v="FLEET"/>
    <s v="B50000633"/>
    <s v="Automotive Radiators &amp; Heaters (Fleet)"/>
    <s v="Cummins Radiator Company"/>
    <x v="301"/>
    <n v="0"/>
    <m/>
    <d v="2012-11-21T00:00:00"/>
    <d v="2013-03-01T00:00:00"/>
    <d v="2014-02-28T00:00:00"/>
    <n v="2014"/>
    <n v="2"/>
    <x v="29"/>
    <x v="0"/>
    <x v="0"/>
    <x v="0"/>
    <m/>
    <m/>
    <s v="Yes"/>
    <s v="Yes - Grid Sheet / Summary Invoice"/>
    <s v="Special"/>
  </r>
  <r>
    <x v="7"/>
    <s v="Green"/>
    <s v="None"/>
    <s v="P507774"/>
    <s v="FLEET"/>
    <s v="B50000843"/>
    <s v="Automotive Paints and Supplies  (DPW-Fleet)"/>
    <s v="Sherwin-Williams Automotive Finishes Co."/>
    <x v="48"/>
    <n v="0"/>
    <m/>
    <d v="2012-11-21T00:00:00"/>
    <d v="2013-03-04T00:00:00"/>
    <d v="2014-03-03T00:00:00"/>
    <n v="2014"/>
    <n v="3"/>
    <x v="44"/>
    <x v="0"/>
    <x v="0"/>
    <x v="0"/>
    <m/>
    <m/>
    <m/>
    <m/>
    <s v="Normal"/>
  </r>
  <r>
    <x v="7"/>
    <s v="Green"/>
    <s v="None"/>
    <s v="P506992"/>
    <s v="FLEET"/>
    <s v="B50000933"/>
    <s v="Automotive Starters and Alternators  (Fleet)"/>
    <s v="P&amp;H Auto Electric, Inc."/>
    <x v="316"/>
    <n v="0"/>
    <m/>
    <d v="2012-11-21T00:00:00"/>
    <d v="2013-03-13T00:00:00"/>
    <d v="2014-03-12T00:00:00"/>
    <n v="2014"/>
    <n v="3"/>
    <x v="44"/>
    <x v="0"/>
    <x v="0"/>
    <x v="0"/>
    <m/>
    <m/>
    <s v="Yes"/>
    <s v="Yes - Grid Sheet / Summary Invoice"/>
    <s v="Special"/>
  </r>
  <r>
    <x v="7"/>
    <s v="Green"/>
    <s v="None"/>
    <s v="P506993"/>
    <s v="FLEET"/>
    <s v="B50000933"/>
    <s v="Automotive Starters and Alternators  (Fleet)"/>
    <s v="Best Battery Company, Inc"/>
    <x v="277"/>
    <n v="0"/>
    <m/>
    <d v="2012-11-21T00:00:00"/>
    <d v="2013-03-13T00:00:00"/>
    <d v="2014-03-12T00:00:00"/>
    <n v="2014"/>
    <n v="3"/>
    <x v="44"/>
    <x v="0"/>
    <x v="0"/>
    <x v="0"/>
    <m/>
    <m/>
    <s v="Yes"/>
    <s v="Yes - Grid Sheet / Summary Invoice"/>
    <s v="Special"/>
  </r>
  <r>
    <x v="7"/>
    <s v="Green"/>
    <s v="None"/>
    <s v="P507496"/>
    <s v="FLEET"/>
    <s v="08000"/>
    <s v="OEM Parts and Service for Toro Equipment"/>
    <s v="Turf Equipment and Supply Company"/>
    <x v="317"/>
    <n v="0"/>
    <m/>
    <d v="2012-11-21T00:00:00"/>
    <d v="2013-03-24T00:00:00"/>
    <d v="2014-03-23T00:00:00"/>
    <n v="2014"/>
    <n v="3"/>
    <x v="44"/>
    <x v="0"/>
    <x v="0"/>
    <x v="0"/>
    <m/>
    <m/>
    <m/>
    <m/>
    <s v="Normal"/>
  </r>
  <r>
    <x v="7"/>
    <s v="Green"/>
    <s v="None"/>
    <s v="P506994"/>
    <s v="FLEET"/>
    <s v="B50000933"/>
    <s v="Automotive Starters and Alternators  (Fleet)"/>
    <s v="D. D. &amp; M., Inc."/>
    <x v="302"/>
    <n v="0"/>
    <m/>
    <d v="2012-11-21T00:00:00"/>
    <d v="2013-03-13T00:00:00"/>
    <d v="2014-03-24T00:00:00"/>
    <n v="2014"/>
    <n v="3"/>
    <x v="44"/>
    <x v="0"/>
    <x v="0"/>
    <x v="0"/>
    <m/>
    <m/>
    <s v="Yes"/>
    <s v="Yes - Grid Sheet / Summary Invoice"/>
    <s v="Special"/>
  </r>
  <r>
    <x v="7"/>
    <s v="Green"/>
    <s v="None"/>
    <s v="P505764"/>
    <s v="FLEET"/>
    <s v="B50000665"/>
    <s v="Automotive OEM Parts &amp; Service for Ford Vehicles -(Fleet)"/>
    <s v="Apple Ford"/>
    <x v="32"/>
    <n v="0"/>
    <m/>
    <d v="2012-12-19T00:00:00"/>
    <d v="2013-04-01T00:00:00"/>
    <d v="2014-03-31T00:00:00"/>
    <n v="2014"/>
    <n v="3"/>
    <x v="44"/>
    <x v="0"/>
    <x v="0"/>
    <x v="0"/>
    <m/>
    <m/>
    <m/>
    <m/>
    <s v="Normal"/>
  </r>
  <r>
    <x v="7"/>
    <s v="Green"/>
    <s v="Green"/>
    <s v="P505766"/>
    <s v="FLEET"/>
    <s v="B50000665"/>
    <s v="Automotive OEM Parts &amp; Service for Ford Vehicles (Fleet)"/>
    <s v="Valley Chevrolet"/>
    <x v="318"/>
    <n v="0"/>
    <m/>
    <d v="2012-12-19T00:00:00"/>
    <d v="2013-04-01T00:00:00"/>
    <d v="2014-03-31T00:00:00"/>
    <n v="2014"/>
    <n v="3"/>
    <x v="44"/>
    <x v="0"/>
    <x v="0"/>
    <x v="0"/>
    <m/>
    <m/>
    <m/>
    <m/>
    <s v="Normal"/>
  </r>
  <r>
    <x v="7"/>
    <s v="Green"/>
    <s v="Green"/>
    <s v="P505762"/>
    <s v="FLEET"/>
    <s v="B50000665"/>
    <s v="Automotive OEM Parts &amp; Service for Ford Vehicles (Fleet)"/>
    <s v="Al Packer's White Marsh Ford, Loc"/>
    <x v="319"/>
    <n v="0"/>
    <m/>
    <d v="2012-12-19T00:00:00"/>
    <d v="2013-04-01T00:00:00"/>
    <d v="2014-03-31T00:00:00"/>
    <n v="2014"/>
    <n v="3"/>
    <x v="44"/>
    <x v="0"/>
    <x v="0"/>
    <x v="0"/>
    <m/>
    <m/>
    <m/>
    <m/>
    <s v="Normal"/>
  </r>
  <r>
    <x v="7"/>
    <s v="Green"/>
    <s v="Green"/>
    <s v="P505763"/>
    <s v="FLEET"/>
    <s v="B50000665"/>
    <s v="Automotive OEM Parts &amp; Service for Ford Vehicles(Fleet)"/>
    <s v="Heritage Automotive"/>
    <x v="320"/>
    <n v="0"/>
    <m/>
    <d v="2012-12-19T00:00:00"/>
    <d v="2013-04-01T00:00:00"/>
    <d v="2014-03-31T00:00:00"/>
    <n v="2014"/>
    <n v="3"/>
    <x v="44"/>
    <x v="0"/>
    <x v="0"/>
    <x v="0"/>
    <m/>
    <m/>
    <m/>
    <m/>
    <s v="Normal"/>
  </r>
  <r>
    <x v="7"/>
    <s v="Green"/>
    <s v="Green"/>
    <s v="P505765"/>
    <s v="FLEET"/>
    <s v="B50000665"/>
    <s v="Automotive OEM Parts &amp; Service  for Ford Vehicles(Fleet)"/>
    <s v="Packer Norris Parts"/>
    <x v="319"/>
    <n v="0"/>
    <m/>
    <d v="2012-12-19T00:00:00"/>
    <d v="2013-04-01T00:00:00"/>
    <d v="2014-03-31T00:00:00"/>
    <n v="2014"/>
    <n v="3"/>
    <x v="44"/>
    <x v="0"/>
    <x v="0"/>
    <x v="0"/>
    <m/>
    <m/>
    <m/>
    <m/>
    <s v="Normal"/>
  </r>
  <r>
    <x v="7"/>
    <s v="Green"/>
    <s v="None"/>
    <s v="P517203"/>
    <s v="FLEET"/>
    <s v="06000"/>
    <s v="Body and Fender Parts"/>
    <s v="Keystone Automotive Industries, Inc."/>
    <x v="278"/>
    <n v="0"/>
    <m/>
    <d v="2011-04-06T00:00:00"/>
    <d v="2011-05-01T00:00:00"/>
    <d v="2014-04-30T00:00:00"/>
    <n v="2014"/>
    <n v="4"/>
    <x v="15"/>
    <x v="1"/>
    <x v="0"/>
    <x v="0"/>
    <m/>
    <m/>
    <m/>
    <m/>
    <s v="Normal"/>
  </r>
  <r>
    <x v="7"/>
    <s v="Green"/>
    <s v="None"/>
    <s v="P517192"/>
    <s v="FLEET"/>
    <s v="B50001929"/>
    <s v="OEM Parts and Service for GEM Electric Vehicles"/>
    <s v="Fox Chevrolet, LLC"/>
    <x v="66"/>
    <n v="0"/>
    <m/>
    <d v="2011-05-25T00:00:00"/>
    <d v="2011-06-01T00:00:00"/>
    <d v="2014-05-31T00:00:00"/>
    <n v="2014"/>
    <n v="5"/>
    <x v="16"/>
    <x v="0"/>
    <x v="0"/>
    <x v="0"/>
    <m/>
    <m/>
    <m/>
    <m/>
    <s v="Normal"/>
  </r>
  <r>
    <x v="7"/>
    <s v="Green"/>
    <s v="None"/>
    <s v="P509356"/>
    <s v="FLEET"/>
    <s v="B50001081"/>
    <s v="Marine Repair Service and Parts  (Fleet)  "/>
    <s v="Marcon Engineering Services"/>
    <x v="321"/>
    <n v="0"/>
    <m/>
    <d v="2012-03-07T00:00:00"/>
    <d v="2012-07-01T00:00:00"/>
    <d v="2014-06-30T00:00:00"/>
    <n v="2014"/>
    <n v="6"/>
    <x v="34"/>
    <x v="0"/>
    <x v="0"/>
    <x v="0"/>
    <m/>
    <m/>
    <m/>
    <m/>
    <s v="Normal"/>
  </r>
  <r>
    <x v="7"/>
    <s v="Green"/>
    <s v="None"/>
    <s v="P517253"/>
    <s v="FLEET"/>
    <s v="B50001903"/>
    <s v="Assorted Light Bars &amp; Light Sets (DPW/Fleet)"/>
    <s v="East Coast Emergency Lighting"/>
    <x v="25"/>
    <n v="0"/>
    <m/>
    <d v="2011-05-25T00:00:00"/>
    <d v="2011-07-01T00:00:00"/>
    <d v="2014-06-30T00:00:00"/>
    <n v="2014"/>
    <n v="6"/>
    <x v="34"/>
    <x v="1"/>
    <x v="0"/>
    <x v="0"/>
    <m/>
    <m/>
    <m/>
    <m/>
    <s v="Normal"/>
  </r>
  <r>
    <x v="7"/>
    <s v="Green"/>
    <s v="None"/>
    <s v="P518466"/>
    <s v="FLEET"/>
    <s v="B50001979"/>
    <s v="Maintenance, Parts and Repairs for Fire Boats - FIRST CALL"/>
    <s v="Marcon Engineering Services"/>
    <x v="303"/>
    <n v="0"/>
    <m/>
    <d v="2011-10-12T00:00:00"/>
    <d v="2011-11-01T00:00:00"/>
    <d v="2014-10-31T00:00:00"/>
    <n v="2014"/>
    <n v="10"/>
    <x v="36"/>
    <x v="14"/>
    <x v="0"/>
    <x v="0"/>
    <m/>
    <m/>
    <m/>
    <m/>
    <s v="Normal"/>
  </r>
  <r>
    <x v="7"/>
    <s v="Green"/>
    <s v="None"/>
    <s v="P518465"/>
    <s v="FLEET"/>
    <s v="B50001979"/>
    <s v="Maintenance, Parts and Repairs for Fire Boats - SECOND CALL"/>
    <s v="The General Ship Repair Corporation"/>
    <x v="25"/>
    <n v="0"/>
    <m/>
    <d v="2011-10-12T00:00:00"/>
    <d v="2011-11-01T00:00:00"/>
    <d v="2014-10-31T00:00:00"/>
    <n v="2014"/>
    <n v="10"/>
    <x v="36"/>
    <x v="14"/>
    <x v="0"/>
    <x v="0"/>
    <m/>
    <m/>
    <m/>
    <m/>
    <s v="Normal"/>
  </r>
  <r>
    <x v="7"/>
    <s v="Green"/>
    <s v="None"/>
    <s v="P518464"/>
    <s v="FLEET"/>
    <s v="B50002000"/>
    <s v="Spring and Suspension Repair Services (FLEET_"/>
    <s v="Middleton &amp; Meads Company, Inc."/>
    <x v="262"/>
    <n v="0"/>
    <m/>
    <d v="2011-09-28T00:00:00"/>
    <d v="2011-11-01T00:00:00"/>
    <d v="2014-10-31T00:00:00"/>
    <n v="2014"/>
    <n v="10"/>
    <x v="36"/>
    <x v="1"/>
    <x v="18"/>
    <x v="4"/>
    <m/>
    <m/>
    <m/>
    <m/>
    <s v="Normal"/>
  </r>
  <r>
    <x v="7"/>
    <s v="Green"/>
    <s v="None"/>
    <s v="P517917"/>
    <s v="FLEET"/>
    <s v="B50001978"/>
    <s v="Motor Vehicle Exhaust System Repairs (Fleet)"/>
    <s v="Undercar Specialists Inc. d/b/a Meineke Car Care"/>
    <x v="278"/>
    <n v="0"/>
    <m/>
    <d v="2011-07-27T00:00:00"/>
    <d v="2011-11-01T00:00:00"/>
    <d v="2014-10-31T00:00:00"/>
    <n v="2014"/>
    <n v="10"/>
    <x v="36"/>
    <x v="1"/>
    <x v="0"/>
    <x v="0"/>
    <m/>
    <m/>
    <m/>
    <m/>
    <s v="Normal"/>
  </r>
  <r>
    <x v="7"/>
    <s v="Green"/>
    <s v="None"/>
    <s v="P517918"/>
    <s v="FLEET"/>
    <s v="B50001978"/>
    <s v="Motor Vehicle Exhaust System Repairs (Fleet)"/>
    <s v="Salvo Limited Partnership, LLP"/>
    <x v="322"/>
    <n v="0"/>
    <m/>
    <d v="2011-07-27T00:00:00"/>
    <d v="2011-11-01T00:00:00"/>
    <d v="2014-10-31T00:00:00"/>
    <n v="2014"/>
    <n v="10"/>
    <x v="36"/>
    <x v="1"/>
    <x v="0"/>
    <x v="0"/>
    <m/>
    <m/>
    <m/>
    <m/>
    <s v="Normal"/>
  </r>
  <r>
    <x v="7"/>
    <s v="Green"/>
    <s v="None"/>
    <m/>
    <s v="FLEET"/>
    <s v="B50002291"/>
    <s v="Parts, Service and Maintenance fro In-Ground and Above Ground Lifts"/>
    <s v="C &amp; T Equipment Co. Inc."/>
    <x v="39"/>
    <n v="0"/>
    <m/>
    <d v="2012-03-14T00:00:00"/>
    <d v="2012-03-14T00:00:00"/>
    <d v="2015-03-13T00:00:00"/>
    <n v="2015"/>
    <n v="3"/>
    <x v="17"/>
    <x v="20"/>
    <x v="0"/>
    <x v="0"/>
    <m/>
    <s v="Yes"/>
    <s v="Yes"/>
    <m/>
    <s v="Special"/>
  </r>
  <r>
    <x v="7"/>
    <s v="Green"/>
    <s v="None"/>
    <m/>
    <s v="FLEET"/>
    <s v="B50002358"/>
    <s v="Vehicle Glass Repair &amp; Installation Services - 1st Call"/>
    <s v="Royal Glass Company"/>
    <x v="323"/>
    <n v="0"/>
    <m/>
    <d v="2012-05-09T00:00:00"/>
    <d v="2012-06-01T00:00:00"/>
    <d v="2015-05-31T00:00:00"/>
    <n v="2015"/>
    <n v="5"/>
    <x v="40"/>
    <x v="1"/>
    <x v="0"/>
    <x v="0"/>
    <m/>
    <m/>
    <m/>
    <m/>
    <s v="Normal"/>
  </r>
  <r>
    <x v="7"/>
    <s v="Green"/>
    <s v="None"/>
    <m/>
    <s v="FLEET"/>
    <s v="B50002358"/>
    <s v="Vehicle Glass Repair &amp; Installation Services - 2nd Call"/>
    <s v="Millennium 2, Inc."/>
    <x v="15"/>
    <n v="0"/>
    <m/>
    <d v="2012-05-09T00:00:00"/>
    <d v="2012-06-01T00:00:00"/>
    <d v="2015-05-31T00:00:00"/>
    <n v="2015"/>
    <n v="5"/>
    <x v="40"/>
    <x v="1"/>
    <x v="0"/>
    <x v="0"/>
    <m/>
    <m/>
    <m/>
    <m/>
    <s v="Normal"/>
  </r>
  <r>
    <x v="7"/>
    <s v="Green"/>
    <s v="None"/>
    <m/>
    <s v="FLEET"/>
    <s v="B50002426"/>
    <s v="RV/Motor Home Repairs "/>
    <s v="Efficiency Enterprises of MD, LLC "/>
    <x v="32"/>
    <n v="0"/>
    <m/>
    <d v="2012-08-08T00:00:00"/>
    <d v="2012-09-01T00:00:00"/>
    <d v="2015-08-31T00:00:00"/>
    <n v="2015"/>
    <n v="8"/>
    <x v="27"/>
    <x v="1"/>
    <x v="0"/>
    <x v="0"/>
    <m/>
    <m/>
    <m/>
    <m/>
    <s v="Normal"/>
  </r>
  <r>
    <x v="7"/>
    <s v="Green"/>
    <s v="None"/>
    <m/>
    <s v="FLEET"/>
    <s v="08000"/>
    <s v="OEM Parts and Service for John Deere Equipment (Fleet)"/>
    <s v="Jesco, Inc."/>
    <x v="262"/>
    <n v="0"/>
    <m/>
    <d v="2012-08-29T00:00:00"/>
    <d v="2012-10-01T00:00:00"/>
    <d v="2015-09-30T00:00:00"/>
    <n v="2015"/>
    <n v="9"/>
    <x v="47"/>
    <x v="1"/>
    <x v="0"/>
    <x v="0"/>
    <m/>
    <m/>
    <m/>
    <m/>
    <s v="Normal"/>
  </r>
  <r>
    <x v="7"/>
    <s v="Green"/>
    <s v="None"/>
    <m/>
    <s v="FLEET"/>
    <s v="B50002515"/>
    <s v="OEM Parts and Service for International Heavy Trucks - 2nd Call"/>
    <s v="West End Service, Inc."/>
    <x v="48"/>
    <n v="0"/>
    <m/>
    <d v="2012-09-26T00:00:00"/>
    <d v="2012-11-01T00:00:00"/>
    <d v="2015-10-31T00:00:00"/>
    <n v="2015"/>
    <n v="10"/>
    <x v="48"/>
    <x v="9"/>
    <x v="19"/>
    <x v="12"/>
    <m/>
    <s v="Yes"/>
    <m/>
    <m/>
    <s v="Special"/>
  </r>
  <r>
    <x v="7"/>
    <s v="Green"/>
    <s v="None"/>
    <m/>
    <s v="FLEET"/>
    <s v="B50002515"/>
    <s v="OEM Parts and Service for International Heavy Trucks - 1st Call"/>
    <s v="Beltway International LLC"/>
    <x v="251"/>
    <n v="0"/>
    <m/>
    <d v="2012-09-26T00:00:00"/>
    <d v="2012-11-01T00:00:00"/>
    <d v="2015-10-31T00:00:00"/>
    <n v="2015"/>
    <n v="10"/>
    <x v="48"/>
    <x v="1"/>
    <x v="0"/>
    <x v="0"/>
    <m/>
    <m/>
    <m/>
    <m/>
    <s v="Normal"/>
  </r>
  <r>
    <x v="7"/>
    <s v="Green"/>
    <s v="None"/>
    <s v="Various"/>
    <s v="FLEET"/>
    <s v="B50002661"/>
    <s v="Inspections and Certifications for Fuel Tanker Trucks"/>
    <s v="Advanced Tank systems, Inc."/>
    <x v="322"/>
    <n v="0"/>
    <m/>
    <d v="2012-11-07T00:00:00"/>
    <d v="2012-11-07T00:00:00"/>
    <d v="2015-11-06T00:00:00"/>
    <n v="2015"/>
    <n v="11"/>
    <x v="46"/>
    <x v="1"/>
    <x v="0"/>
    <x v="0"/>
    <m/>
    <m/>
    <m/>
    <m/>
    <s v="Normal"/>
  </r>
  <r>
    <x v="7"/>
    <s v="Green"/>
    <s v="None"/>
    <m/>
    <s v="FLEET"/>
    <s v="B50002600"/>
    <s v="Vehicle Upholstery Service (Fleet)"/>
    <s v="Smith Auto Service, Inc."/>
    <x v="48"/>
    <n v="0"/>
    <m/>
    <d v="2012-10-24T00:00:00"/>
    <d v="2013-01-01T00:00:00"/>
    <d v="2015-12-31T00:00:00"/>
    <n v="2015"/>
    <n v="12"/>
    <x v="19"/>
    <x v="1"/>
    <x v="0"/>
    <x v="0"/>
    <m/>
    <m/>
    <m/>
    <m/>
    <s v="Normal"/>
  </r>
  <r>
    <x v="7"/>
    <s v="Green"/>
    <s v="None"/>
    <m/>
    <s v="FLEET"/>
    <s v="B50002613"/>
    <s v="Aftermarket Heavy Equipment Repairs (Fleet)"/>
    <s v="Corelli, Inc."/>
    <x v="32"/>
    <n v="0"/>
    <m/>
    <d v="2012-12-05T00:00:00"/>
    <d v="2013-02-01T00:00:00"/>
    <d v="2016-01-31T00:00:00"/>
    <n v="2016"/>
    <n v="1"/>
    <x v="20"/>
    <x v="1"/>
    <x v="0"/>
    <x v="0"/>
    <m/>
    <m/>
    <m/>
    <m/>
    <s v="Normal"/>
  </r>
  <r>
    <x v="7"/>
    <s v="Green"/>
    <s v="None"/>
    <m/>
    <s v="FLEET"/>
    <s v="B50002613"/>
    <s v="Aftermarket Parts and Service for Heavy Trucks and Equipment"/>
    <s v="FleetPride, Inc."/>
    <x v="32"/>
    <n v="0"/>
    <m/>
    <d v="2012-12-05T00:00:00"/>
    <d v="2013-02-01T00:00:00"/>
    <d v="2016-01-31T00:00:00"/>
    <n v="2016"/>
    <n v="1"/>
    <x v="20"/>
    <x v="1"/>
    <x v="0"/>
    <x v="0"/>
    <m/>
    <m/>
    <m/>
    <m/>
    <s v="Normal"/>
  </r>
  <r>
    <x v="7"/>
    <s v="Green"/>
    <s v="None"/>
    <m/>
    <s v="FLEET"/>
    <s v="B50002613"/>
    <s v="Aftermarket Parts and Service for Heavy Trucks and Equipment"/>
    <s v="Waste Equipment Sales &amp; Service, LLC"/>
    <x v="33"/>
    <n v="0"/>
    <m/>
    <d v="2012-12-05T00:00:00"/>
    <d v="2013-02-01T00:00:00"/>
    <d v="2016-01-31T00:00:00"/>
    <n v="2016"/>
    <n v="1"/>
    <x v="20"/>
    <x v="1"/>
    <x v="0"/>
    <x v="0"/>
    <m/>
    <m/>
    <m/>
    <m/>
    <s v="Normal"/>
  </r>
  <r>
    <x v="7"/>
    <s v="Green"/>
    <s v="None"/>
    <m/>
    <s v="FLEET"/>
    <s v="B50002613"/>
    <s v="Aftermarket Parts and Service for Heavy Trucks and Equipment"/>
    <s v="THC Enterprises dba Mid Atlantic Waste Systems"/>
    <x v="48"/>
    <n v="0"/>
    <m/>
    <d v="2012-12-05T00:00:00"/>
    <d v="2013-02-01T00:00:00"/>
    <d v="2016-01-31T00:00:00"/>
    <n v="2016"/>
    <n v="1"/>
    <x v="20"/>
    <x v="1"/>
    <x v="0"/>
    <x v="0"/>
    <m/>
    <m/>
    <m/>
    <m/>
    <s v="Normal"/>
  </r>
  <r>
    <x v="8"/>
    <s v="Blue"/>
    <s v="Red"/>
    <s v="P519724"/>
    <s v="DPW"/>
    <s v="B50002348"/>
    <s v="Mowing - Brooklyn Wetlands "/>
    <s v="Sparks Quality Fence Company"/>
    <x v="324"/>
    <n v="0"/>
    <m/>
    <s v="-"/>
    <d v="2012-03-19T00:00:00"/>
    <d v="2013-03-18T00:00:00"/>
    <n v="2013"/>
    <n v="3"/>
    <x v="5"/>
    <x v="1"/>
    <x v="0"/>
    <x v="0"/>
    <s v="Planned renewal - AGENCY"/>
    <m/>
    <m/>
    <m/>
    <s v="Normal"/>
  </r>
  <r>
    <x v="8"/>
    <s v="Blue"/>
    <s v="Red"/>
    <s v="P516588"/>
    <s v="DGS"/>
    <s v="B50001813"/>
    <s v="Mowing - 19 City Locations"/>
    <s v="Sparks Quality Fence Company"/>
    <x v="325"/>
    <n v="0"/>
    <m/>
    <s v="-"/>
    <d v="2012-03-23T00:00:00"/>
    <d v="2013-03-22T00:00:00"/>
    <n v="2013"/>
    <n v="3"/>
    <x v="5"/>
    <x v="3"/>
    <x v="0"/>
    <x v="0"/>
    <s v="Planned renewal - AGENCY"/>
    <m/>
    <m/>
    <m/>
    <s v="Normal"/>
  </r>
  <r>
    <x v="8"/>
    <s v="Blue"/>
    <s v="Red"/>
    <s v="P512903"/>
    <s v="REC &amp; PARKS"/>
    <s v="B50001231"/>
    <s v="Grass Mowing (Rec. &amp; Parks)"/>
    <s v="Lorenz, Inc."/>
    <x v="326"/>
    <n v="0"/>
    <m/>
    <d v="2012-03-28T00:00:00"/>
    <d v="2012-04-14T00:00:00"/>
    <d v="2013-04-13T00:00:00"/>
    <n v="2013"/>
    <n v="4"/>
    <x v="6"/>
    <x v="1"/>
    <x v="14"/>
    <x v="1"/>
    <s v="Planned renewal - AGENCY"/>
    <m/>
    <m/>
    <m/>
    <s v="Normal"/>
  </r>
  <r>
    <x v="8"/>
    <s v="Blue"/>
    <s v="Yellow"/>
    <s v="P502286"/>
    <s v="CITYWIDE"/>
    <s v="B50000414"/>
    <s v="Paper Lawn and Leaf Bags (CITYWIDE)"/>
    <s v="Duro Bag Manufacturing Company"/>
    <x v="327"/>
    <n v="0"/>
    <m/>
    <d v="2012-03-07T00:00:00"/>
    <d v="2012-05-01T00:00:00"/>
    <d v="2013-04-30T00:00:00"/>
    <n v="2013"/>
    <n v="4"/>
    <x v="6"/>
    <x v="0"/>
    <x v="0"/>
    <x v="0"/>
    <s v="New bid / contract."/>
    <m/>
    <m/>
    <m/>
    <s v="Normal"/>
  </r>
  <r>
    <x v="8"/>
    <s v="Blue"/>
    <s v="None"/>
    <s v="P518416"/>
    <s v="DPW"/>
    <s v="08000"/>
    <s v="Maintenance for Getinge Autoclave and Equipment"/>
    <s v="Getinge USA, Inc."/>
    <x v="328"/>
    <n v="0"/>
    <m/>
    <s v="-"/>
    <d v="2012-07-03T00:00:00"/>
    <d v="2013-07-02T00:00:00"/>
    <n v="2013"/>
    <n v="7"/>
    <x v="9"/>
    <x v="1"/>
    <x v="0"/>
    <x v="0"/>
    <m/>
    <m/>
    <m/>
    <m/>
    <s v="Normal"/>
  </r>
  <r>
    <x v="8"/>
    <s v="Blue"/>
    <s v="None"/>
    <s v="P520875"/>
    <s v="REC &amp; PARKS"/>
    <s v="B50002510"/>
    <s v="Trash Dumpster &amp; Removal Services"/>
    <s v="BFI Waste Service"/>
    <x v="329"/>
    <n v="0"/>
    <m/>
    <s v="-"/>
    <d v="2012-07-23T00:00:00"/>
    <d v="2013-07-22T00:00:00"/>
    <n v="2013"/>
    <n v="7"/>
    <x v="9"/>
    <x v="1"/>
    <x v="0"/>
    <x v="0"/>
    <m/>
    <m/>
    <m/>
    <m/>
    <s v="Normal"/>
  </r>
  <r>
    <x v="8"/>
    <s v="Blue"/>
    <s v="None"/>
    <s v="P521226"/>
    <s v="DPW"/>
    <s v="B50002537"/>
    <s v="Landscaping for Dog Park"/>
    <s v="Lorenz, Inc."/>
    <x v="330"/>
    <n v="0"/>
    <m/>
    <d v="2012-08-22T00:00:00"/>
    <d v="2012-08-22T00:00:00"/>
    <d v="2013-08-21T00:00:00"/>
    <n v="2013"/>
    <n v="8"/>
    <x v="10"/>
    <x v="0"/>
    <x v="0"/>
    <x v="0"/>
    <m/>
    <m/>
    <m/>
    <m/>
    <s v="Normal"/>
  </r>
  <r>
    <x v="8"/>
    <s v="Blue"/>
    <s v="None"/>
    <s v="P521411"/>
    <s v="Various"/>
    <s v="B50002393"/>
    <s v="Trophies and  Awards "/>
    <s v="J. Gilbert, Inc. dba Lamb Awards and Engraving"/>
    <x v="331"/>
    <n v="0"/>
    <m/>
    <d v="2012-08-29T00:00:00"/>
    <d v="2012-08-29T00:00:00"/>
    <d v="2013-08-28T00:00:00"/>
    <n v="2013"/>
    <n v="8"/>
    <x v="10"/>
    <x v="1"/>
    <x v="0"/>
    <x v="0"/>
    <m/>
    <m/>
    <m/>
    <m/>
    <s v="Normal"/>
  </r>
  <r>
    <x v="8"/>
    <s v="Blue"/>
    <s v="None"/>
    <s v="P518003"/>
    <s v="BCPD"/>
    <s v="B50002082"/>
    <s v="Compressed Air &amp; Gas"/>
    <s v="Roberts Oxygen Company"/>
    <x v="332"/>
    <n v="0"/>
    <m/>
    <s v="-"/>
    <d v="2012-09-01T00:00:00"/>
    <d v="2013-08-31T00:00:00"/>
    <n v="2013"/>
    <n v="8"/>
    <x v="10"/>
    <x v="3"/>
    <x v="0"/>
    <x v="0"/>
    <m/>
    <m/>
    <m/>
    <m/>
    <s v="Normal"/>
  </r>
  <r>
    <x v="8"/>
    <s v="Blue"/>
    <s v="None"/>
    <s v="P518126"/>
    <s v="DPW"/>
    <s v="B50002102"/>
    <s v="Chemical Analysis Products"/>
    <s v="Martel Laboratories"/>
    <x v="333"/>
    <n v="0"/>
    <m/>
    <s v="-"/>
    <d v="2011-09-12T00:00:00"/>
    <d v="2013-09-12T00:00:00"/>
    <n v="2013"/>
    <n v="9"/>
    <x v="11"/>
    <x v="0"/>
    <x v="0"/>
    <x v="0"/>
    <m/>
    <m/>
    <m/>
    <m/>
    <s v="Normal"/>
  </r>
  <r>
    <x v="8"/>
    <s v="Blue"/>
    <s v="None"/>
    <s v="P521627"/>
    <s v="CITYWIDE"/>
    <s v="B50002556"/>
    <s v="Major Appliances"/>
    <s v="Business Services"/>
    <x v="334"/>
    <n v="0"/>
    <m/>
    <d v="2012-10-10T00:00:00"/>
    <d v="2012-10-10T00:00:00"/>
    <d v="2013-10-09T00:00:00"/>
    <n v="2013"/>
    <n v="10"/>
    <x v="12"/>
    <x v="1"/>
    <x v="0"/>
    <x v="0"/>
    <m/>
    <m/>
    <m/>
    <m/>
    <s v="Normal"/>
  </r>
  <r>
    <x v="8"/>
    <s v="Blue"/>
    <s v="None"/>
    <m/>
    <s v="REC &amp; PARKS"/>
    <s v="B50002525"/>
    <s v="Jones Falls Trail Interpretive signage"/>
    <s v="Shannon-Baum Signs"/>
    <x v="335"/>
    <n v="0"/>
    <m/>
    <d v="2012-11-07T00:00:00"/>
    <d v="2012-11-07T00:00:00"/>
    <d v="2013-11-06T00:00:00"/>
    <n v="2013"/>
    <n v="11"/>
    <x v="28"/>
    <x v="0"/>
    <x v="0"/>
    <x v="0"/>
    <m/>
    <m/>
    <m/>
    <m/>
    <s v="Normal"/>
  </r>
  <r>
    <x v="8"/>
    <s v="Blue"/>
    <s v="None"/>
    <m/>
    <s v="REC &amp; PARKS"/>
    <s v="B50002620"/>
    <s v="Street Tree supply, Delivery and Planting for Fall 2012 and Spring 2013"/>
    <s v="Lorenz, Inc."/>
    <x v="336"/>
    <n v="0"/>
    <m/>
    <d v="2012-11-07T00:00:00"/>
    <d v="2012-11-07T00:00:00"/>
    <d v="2013-11-06T00:00:00"/>
    <n v="2013"/>
    <n v="11"/>
    <x v="28"/>
    <x v="0"/>
    <x v="3"/>
    <x v="0"/>
    <s v="New Bid each year."/>
    <m/>
    <m/>
    <m/>
    <s v="Normal"/>
  </r>
  <r>
    <x v="8"/>
    <s v="Blue"/>
    <s v="None"/>
    <s v="P515412"/>
    <s v="REC &amp; PARKS"/>
    <s v="B50001693"/>
    <s v="Animal Food (Rec. &amp; Parks)"/>
    <s v="The Gourmet Rodent"/>
    <x v="337"/>
    <n v="0"/>
    <m/>
    <d v="2012-10-24T00:00:00"/>
    <d v="2012-11-17T00:00:00"/>
    <d v="2013-11-16T00:00:00"/>
    <n v="2013"/>
    <n v="11"/>
    <x v="28"/>
    <x v="0"/>
    <x v="0"/>
    <x v="0"/>
    <m/>
    <m/>
    <m/>
    <m/>
    <s v="Normal"/>
  </r>
  <r>
    <x v="8"/>
    <s v="Blue"/>
    <s v="None"/>
    <s v="P516025"/>
    <s v="REC &amp; PARKS"/>
    <s v="B50001651"/>
    <s v="Concession Stand Staff and Services"/>
    <s v="Simply Good, LLC (Revenue)"/>
    <x v="144"/>
    <n v="0"/>
    <m/>
    <d v="2012-12-05T00:00:00"/>
    <d v="2012-12-05T00:00:00"/>
    <d v="2013-12-04T00:00:00"/>
    <n v="2013"/>
    <n v="12"/>
    <x v="13"/>
    <x v="3"/>
    <x v="0"/>
    <x v="0"/>
    <m/>
    <m/>
    <m/>
    <m/>
    <s v="Normal"/>
  </r>
  <r>
    <x v="8"/>
    <s v="Blue"/>
    <s v="None"/>
    <s v="P521289"/>
    <s v="REC &amp; PARKS"/>
    <s v="06000"/>
    <s v="Yearly Internet Service"/>
    <s v="Comcast"/>
    <x v="338"/>
    <n v="0"/>
    <m/>
    <s v="-"/>
    <d v="2012-08-22T00:00:00"/>
    <d v="2013-12-31T00:00:00"/>
    <n v="2013"/>
    <n v="12"/>
    <x v="13"/>
    <x v="0"/>
    <x v="0"/>
    <x v="0"/>
    <m/>
    <m/>
    <m/>
    <m/>
    <s v="Normal"/>
  </r>
  <r>
    <x v="8"/>
    <s v="Blue"/>
    <s v="None"/>
    <s v="P520119"/>
    <s v="CITYWIDE"/>
    <s v="B50001944"/>
    <s v="Propane  "/>
    <s v="Thompson's Gas and Electric Service, Inc."/>
    <x v="339"/>
    <n v="0"/>
    <m/>
    <d v="2012-03-14T00:00:00"/>
    <d v="2012-03-14T00:00:00"/>
    <d v="2014-03-13T00:00:00"/>
    <n v="2014"/>
    <n v="3"/>
    <x v="44"/>
    <x v="10"/>
    <x v="0"/>
    <x v="0"/>
    <m/>
    <m/>
    <m/>
    <m/>
    <s v="Normal"/>
  </r>
  <r>
    <x v="8"/>
    <s v="Blue"/>
    <s v="None"/>
    <s v="P520135"/>
    <s v="DPW"/>
    <s v="B50002273"/>
    <s v="Mowing, Maintenance and Landscaping"/>
    <s v="Lorenz, Inc."/>
    <x v="340"/>
    <n v="0"/>
    <m/>
    <d v="2012-05-09T00:00:00"/>
    <d v="2012-05-09T00:00:00"/>
    <d v="2014-05-08T00:00:00"/>
    <n v="2014"/>
    <n v="5"/>
    <x v="16"/>
    <x v="10"/>
    <x v="16"/>
    <x v="8"/>
    <m/>
    <m/>
    <m/>
    <m/>
    <s v="Normal"/>
  </r>
  <r>
    <x v="9"/>
    <s v="Blue"/>
    <s v="Yellow"/>
    <s v="P519899"/>
    <s v="BCPD"/>
    <s v="B50002382"/>
    <s v="Gun Cleaning supplies"/>
    <s v="Lawmen's Supply Company"/>
    <x v="341"/>
    <n v="0"/>
    <m/>
    <s v="-"/>
    <d v="2012-04-16T00:00:00"/>
    <d v="2013-04-15T00:00:00"/>
    <n v="2013"/>
    <n v="4"/>
    <x v="6"/>
    <x v="0"/>
    <x v="0"/>
    <x v="0"/>
    <s v="BPD needs to put in new req."/>
    <m/>
    <m/>
    <m/>
    <s v="Normal"/>
  </r>
  <r>
    <x v="9"/>
    <s v="Blue"/>
    <s v="Yellow"/>
    <s v="P508003"/>
    <s v="DPW"/>
    <s v="B50000770"/>
    <s v="Water Bill Envelopes (DPW-W/WW)"/>
    <s v="Double Envelope"/>
    <x v="342"/>
    <n v="0"/>
    <m/>
    <d v="2012-04-11T00:00:00"/>
    <d v="2012-04-29T00:00:00"/>
    <d v="2013-04-28T00:00:00"/>
    <n v="2013"/>
    <n v="4"/>
    <x v="6"/>
    <x v="3"/>
    <x v="0"/>
    <x v="0"/>
    <s v="Starting"/>
    <m/>
    <m/>
    <m/>
    <s v="Normal"/>
  </r>
  <r>
    <x v="9"/>
    <s v="Blue"/>
    <s v="Red"/>
    <s v="P517874"/>
    <s v="FINANCE"/>
    <s v="06000"/>
    <s v="Provide temporary Senior-Level Accountant Services "/>
    <s v="Accountemps"/>
    <x v="343"/>
    <n v="0"/>
    <m/>
    <d v="2012-12-05T00:00:00"/>
    <d v="2013-02-01T00:00:00"/>
    <d v="2013-04-30T00:00:00"/>
    <n v="2013"/>
    <n v="4"/>
    <x v="6"/>
    <x v="0"/>
    <x v="0"/>
    <x v="0"/>
    <s v="Extension issues"/>
    <m/>
    <m/>
    <m/>
    <s v="Normal"/>
  </r>
  <r>
    <x v="9"/>
    <s v="Blue"/>
    <s v="None"/>
    <s v="P521308"/>
    <s v="DHCD"/>
    <s v="06000"/>
    <s v="Temporary Accountant (CPA) for HeadStart "/>
    <s v="Piper Staffing"/>
    <x v="344"/>
    <n v="0"/>
    <m/>
    <d v="2012-12-05T00:00:00"/>
    <d v="2013-01-01T00:00:00"/>
    <d v="2013-06-30T00:00:00"/>
    <n v="2013"/>
    <n v="6"/>
    <x v="8"/>
    <x v="0"/>
    <x v="0"/>
    <x v="0"/>
    <m/>
    <m/>
    <m/>
    <m/>
    <s v="Normal"/>
  </r>
  <r>
    <x v="9"/>
    <s v="Blue"/>
    <s v="None"/>
    <m/>
    <s v="BCPD"/>
    <s v="001B3400026 -St of MD"/>
    <s v="Ammunition - Federal"/>
    <s v="The Gun Shop"/>
    <x v="345"/>
    <n v="0"/>
    <m/>
    <d v="2012-11-07T00:00:00"/>
    <d v="2012-11-07T00:00:00"/>
    <d v="2013-07-15T00:00:00"/>
    <n v="2013"/>
    <n v="7"/>
    <x v="9"/>
    <x v="0"/>
    <x v="0"/>
    <x v="0"/>
    <m/>
    <m/>
    <m/>
    <m/>
    <s v="Normal"/>
  </r>
  <r>
    <x v="9"/>
    <s v="Blue"/>
    <s v="None"/>
    <m/>
    <s v="Health"/>
    <s v="06000"/>
    <s v="Temporary Services - Field social Workers"/>
    <s v="Abacus Corp."/>
    <x v="346"/>
    <n v="0"/>
    <m/>
    <d v="2012-08-22T00:00:00"/>
    <d v="2012-08-01T00:00:00"/>
    <d v="2013-07-31T00:00:00"/>
    <n v="2013"/>
    <n v="7"/>
    <x v="9"/>
    <x v="10"/>
    <x v="0"/>
    <x v="0"/>
    <m/>
    <m/>
    <m/>
    <m/>
    <s v="Normal"/>
  </r>
  <r>
    <x v="9"/>
    <s v="Blue"/>
    <s v="None"/>
    <s v="P514475"/>
    <s v="BCPD &amp; SHERIFF"/>
    <s v="B50001477"/>
    <s v="Ammunition (See buyer for items available) "/>
    <s v="Atlantic Tactical, Inc"/>
    <x v="33"/>
    <n v="0"/>
    <m/>
    <d v="2012-07-25T00:00:00"/>
    <d v="2012-08-11T00:00:00"/>
    <d v="2013-08-10T00:00:00"/>
    <n v="2013"/>
    <n v="8"/>
    <x v="10"/>
    <x v="1"/>
    <x v="0"/>
    <x v="0"/>
    <m/>
    <m/>
    <m/>
    <m/>
    <s v="Normal"/>
  </r>
  <r>
    <x v="9"/>
    <s v="Blue"/>
    <s v="None"/>
    <s v="P521298"/>
    <s v="CIRCUIT COURT"/>
    <s v="B50002592"/>
    <s v="Emergency Repair of Office Equipment"/>
    <s v="Maryland Office Systems, Inc."/>
    <x v="347"/>
    <n v="0"/>
    <m/>
    <s v="-"/>
    <d v="2012-09-20T00:00:00"/>
    <d v="2013-09-19T00:00:00"/>
    <n v="2013"/>
    <n v="9"/>
    <x v="11"/>
    <x v="0"/>
    <x v="0"/>
    <x v="0"/>
    <m/>
    <m/>
    <m/>
    <m/>
    <s v="Normal"/>
  </r>
  <r>
    <x v="9"/>
    <s v="Blue"/>
    <s v="None"/>
    <s v="P520831"/>
    <s v="BCPD"/>
    <s v="08000"/>
    <s v="Hope/Kreonite Parts and Service"/>
    <s v="Khall Solutions, LLC"/>
    <x v="348"/>
    <n v="0"/>
    <m/>
    <s v="-"/>
    <d v="2012-11-30T00:00:00"/>
    <d v="2013-10-31T00:00:00"/>
    <n v="2013"/>
    <n v="10"/>
    <x v="12"/>
    <x v="0"/>
    <x v="0"/>
    <x v="0"/>
    <m/>
    <m/>
    <m/>
    <m/>
    <s v="Normal"/>
  </r>
  <r>
    <x v="9"/>
    <s v="Blue"/>
    <s v="None"/>
    <s v="P509384"/>
    <s v="CITYWIDE"/>
    <s v="B50001026"/>
    <s v="Temporary Personnel"/>
    <s v="1st Choice Staffing Agency, LLC"/>
    <x v="349"/>
    <n v="0"/>
    <m/>
    <d v="2011-10-19T00:00:00"/>
    <d v="2011-11-01T00:00:00"/>
    <d v="2013-10-31T00:00:00"/>
    <n v="2013"/>
    <n v="10"/>
    <x v="12"/>
    <x v="21"/>
    <x v="16"/>
    <x v="13"/>
    <m/>
    <m/>
    <s v="Yes"/>
    <m/>
    <s v="Special"/>
  </r>
  <r>
    <x v="9"/>
    <s v="Blue"/>
    <s v="None"/>
    <s v="P518906"/>
    <s v="CITYWIDE"/>
    <s v="B50001026"/>
    <s v="Temporary Personnel"/>
    <s v="Abacus Corp."/>
    <x v="349"/>
    <n v="0"/>
    <m/>
    <d v="2011-10-19T00:00:00"/>
    <d v="2011-11-01T00:00:00"/>
    <d v="2013-10-31T00:00:00"/>
    <n v="2013"/>
    <n v="10"/>
    <x v="12"/>
    <x v="21"/>
    <x v="16"/>
    <x v="13"/>
    <m/>
    <m/>
    <s v="Yes"/>
    <m/>
    <s v="Special"/>
  </r>
  <r>
    <x v="9"/>
    <s v="Blue"/>
    <s v="None"/>
    <s v="P509387"/>
    <s v="CITYWIDE"/>
    <s v="B50001026"/>
    <s v="Temporary Personnel"/>
    <s v="America on Demand of MD, Inc."/>
    <x v="350"/>
    <n v="0"/>
    <m/>
    <d v="2011-10-19T00:00:00"/>
    <d v="2011-11-01T00:00:00"/>
    <d v="2013-10-31T00:00:00"/>
    <n v="2013"/>
    <n v="10"/>
    <x v="12"/>
    <x v="21"/>
    <x v="16"/>
    <x v="13"/>
    <m/>
    <m/>
    <s v="Yes"/>
    <m/>
    <s v="Special"/>
  </r>
  <r>
    <x v="9"/>
    <s v="Blue"/>
    <s v="None"/>
    <s v="P509388"/>
    <s v="CITYWIDE"/>
    <s v="B50001026"/>
    <s v="Temporary Personnel"/>
    <s v="Excel Staffing &amp; Personnel Services"/>
    <x v="351"/>
    <n v="0"/>
    <m/>
    <d v="2011-10-19T00:00:00"/>
    <d v="2011-11-01T00:00:00"/>
    <d v="2013-10-31T00:00:00"/>
    <n v="2013"/>
    <n v="10"/>
    <x v="12"/>
    <x v="21"/>
    <x v="16"/>
    <x v="13"/>
    <m/>
    <m/>
    <s v="Yes"/>
    <m/>
    <s v="Special"/>
  </r>
  <r>
    <x v="9"/>
    <s v="Blue"/>
    <s v="None"/>
    <s v="P509386"/>
    <s v="CITYWIDE"/>
    <s v="B50001026"/>
    <s v="Temporary Personnel"/>
    <s v="NEC Staffing Services"/>
    <x v="352"/>
    <n v="0"/>
    <m/>
    <d v="2012-07-25T00:00:00"/>
    <d v="2011-11-01T00:00:00"/>
    <d v="2013-10-31T00:00:00"/>
    <n v="2013"/>
    <n v="10"/>
    <x v="12"/>
    <x v="21"/>
    <x v="16"/>
    <x v="13"/>
    <m/>
    <m/>
    <s v="Yes"/>
    <m/>
    <s v="Special"/>
  </r>
  <r>
    <x v="9"/>
    <s v="Blue"/>
    <s v="None"/>
    <s v="P509389"/>
    <s v="CITYWIDE"/>
    <s v="B50001026"/>
    <s v="Temporary Personnel"/>
    <s v="Obverse, Inc."/>
    <x v="349"/>
    <n v="0"/>
    <m/>
    <d v="2011-10-19T00:00:00"/>
    <d v="2011-11-01T00:00:00"/>
    <d v="2013-10-31T00:00:00"/>
    <n v="2013"/>
    <n v="10"/>
    <x v="12"/>
    <x v="21"/>
    <x v="16"/>
    <x v="13"/>
    <m/>
    <m/>
    <s v="Yes"/>
    <m/>
    <s v="Special"/>
  </r>
  <r>
    <x v="9"/>
    <s v="Blue"/>
    <s v="None"/>
    <s v="P509383"/>
    <s v="CITYWIDE"/>
    <s v="B50001026"/>
    <s v="Temporary Personnel"/>
    <s v="Trustworthy Staffing Solutions"/>
    <x v="353"/>
    <n v="0"/>
    <m/>
    <d v="2012-07-25T00:00:00"/>
    <d v="2011-11-01T00:00:00"/>
    <d v="2013-10-31T00:00:00"/>
    <n v="2013"/>
    <n v="10"/>
    <x v="12"/>
    <x v="21"/>
    <x v="16"/>
    <x v="13"/>
    <m/>
    <m/>
    <m/>
    <m/>
    <s v="Normal"/>
  </r>
  <r>
    <x v="9"/>
    <s v="Blue"/>
    <s v="None"/>
    <s v="P510190"/>
    <s v="CITYWIDE"/>
    <s v="B50001026"/>
    <s v="Temporary Personnel"/>
    <s v="Arbor E &amp; T, LLC / Care Resources"/>
    <x v="354"/>
    <n v="0"/>
    <m/>
    <d v="2011-10-19T00:00:00"/>
    <d v="2011-11-01T00:00:00"/>
    <d v="2013-10-31T00:00:00"/>
    <n v="2013"/>
    <n v="10"/>
    <x v="12"/>
    <x v="21"/>
    <x v="16"/>
    <x v="13"/>
    <m/>
    <m/>
    <m/>
    <m/>
    <s v="Normal"/>
  </r>
  <r>
    <x v="9"/>
    <s v="Blue"/>
    <s v="None"/>
    <s v="P510182"/>
    <s v="CITYWIDE"/>
    <s v="B50001026"/>
    <s v="Temporary Personnel"/>
    <s v="Dependable Nursing Services"/>
    <x v="355"/>
    <n v="0"/>
    <m/>
    <d v="2012-07-25T00:00:00"/>
    <d v="2011-11-01T00:00:00"/>
    <d v="2013-10-31T00:00:00"/>
    <n v="2013"/>
    <n v="10"/>
    <x v="12"/>
    <x v="21"/>
    <x v="16"/>
    <x v="13"/>
    <m/>
    <m/>
    <s v="Yes"/>
    <m/>
    <s v="Special"/>
  </r>
  <r>
    <x v="9"/>
    <s v="Blue"/>
    <s v="None"/>
    <s v="P521677"/>
    <s v="BCPD"/>
    <s v="B50002655"/>
    <s v="Timothy Hay Bales"/>
    <s v="K. Lemmon &amp; Sons, LC"/>
    <x v="356"/>
    <n v="0"/>
    <m/>
    <d v="2012-11-21T00:00:00"/>
    <d v="2012-11-22T00:00:00"/>
    <d v="2013-11-21T00:00:00"/>
    <n v="2013"/>
    <n v="11"/>
    <x v="28"/>
    <x v="0"/>
    <x v="0"/>
    <x v="0"/>
    <m/>
    <m/>
    <m/>
    <m/>
    <s v="Normal"/>
  </r>
  <r>
    <x v="9"/>
    <s v="Blue"/>
    <s v="None"/>
    <s v="P511631"/>
    <s v="HEALTH"/>
    <s v="B50001259"/>
    <s v="Provide Nutrition Aide and Lactation Consultant Services"/>
    <s v="Kennedy Personnel Services"/>
    <x v="357"/>
    <n v="0"/>
    <m/>
    <d v="2012-10-24T00:00:00"/>
    <d v="2013-01-01T00:00:00"/>
    <d v="2013-12-31T00:00:00"/>
    <n v="2013"/>
    <n v="12"/>
    <x v="13"/>
    <x v="3"/>
    <x v="16"/>
    <x v="1"/>
    <m/>
    <m/>
    <m/>
    <m/>
    <s v="Normal"/>
  </r>
  <r>
    <x v="9"/>
    <s v="Blue"/>
    <s v="None"/>
    <s v="P518526"/>
    <s v="BCPD"/>
    <s v="08000"/>
    <s v="Service contract for Lab Drying Cabinets"/>
    <s v="Gieserlab, Inc."/>
    <x v="358"/>
    <n v="0"/>
    <m/>
    <s v="-"/>
    <d v="2011-07-17T00:00:00"/>
    <d v="2014-07-16T00:00:00"/>
    <n v="2014"/>
    <n v="7"/>
    <x v="35"/>
    <x v="0"/>
    <x v="0"/>
    <x v="0"/>
    <m/>
    <m/>
    <m/>
    <m/>
    <s v="Normal"/>
  </r>
  <r>
    <x v="9"/>
    <s v="Blue"/>
    <s v="None"/>
    <s v="P518180"/>
    <s v="CITYWIDE"/>
    <s v="B50002108"/>
    <s v="Court Reporting Services "/>
    <s v="Free State Reporting"/>
    <x v="359"/>
    <n v="0"/>
    <m/>
    <d v="2012-10-03T00:00:00"/>
    <d v="2012-11-01T00:00:00"/>
    <d v="2014-10-31T00:00:00"/>
    <n v="2014"/>
    <n v="10"/>
    <x v="36"/>
    <x v="0"/>
    <x v="0"/>
    <x v="0"/>
    <m/>
    <m/>
    <m/>
    <m/>
    <s v="Normal"/>
  </r>
  <r>
    <x v="9"/>
    <s v="Blue"/>
    <s v="None"/>
    <s v="P518553"/>
    <s v="BCPD"/>
    <s v="08000"/>
    <s v="Microspectrophotometer Service and Maintenance"/>
    <s v="CRAIC Technologies"/>
    <x v="360"/>
    <n v="0"/>
    <m/>
    <d v="2011-11-16T00:00:00"/>
    <d v="2012-03-15T00:00:00"/>
    <d v="2015-03-14T00:00:00"/>
    <n v="2015"/>
    <n v="3"/>
    <x v="17"/>
    <x v="0"/>
    <x v="0"/>
    <x v="0"/>
    <m/>
    <m/>
    <m/>
    <m/>
    <s v="Normal"/>
  </r>
  <r>
    <x v="9"/>
    <s v="Blue"/>
    <s v="None"/>
    <s v="R578385"/>
    <s v="BCPD"/>
    <s v="B50002166"/>
    <s v="Investigative Resource Software for Law Enforcement"/>
    <s v="West Publishing Corporation d/b/a West, a Thomson Reuters Business"/>
    <x v="361"/>
    <n v="0"/>
    <m/>
    <d v="2012-03-21T00:00:00"/>
    <d v="2012-03-21T00:00:00"/>
    <d v="2015-03-20T00:00:00"/>
    <n v="2015"/>
    <n v="3"/>
    <x v="17"/>
    <x v="1"/>
    <x v="0"/>
    <x v="0"/>
    <m/>
    <m/>
    <m/>
    <m/>
    <s v="Normal"/>
  </r>
  <r>
    <x v="9"/>
    <s v="Blue"/>
    <s v="None"/>
    <m/>
    <s v="BCPD"/>
    <s v="B50002332"/>
    <s v="Dog Food and Supplies for the K-9 Unit "/>
    <s v="Town &amp; Country Pet Supply"/>
    <x v="362"/>
    <n v="0"/>
    <m/>
    <d v="2012-04-11T00:00:00"/>
    <d v="2012-04-11T00:00:00"/>
    <d v="2015-04-10T00:00:00"/>
    <n v="2015"/>
    <n v="4"/>
    <x v="49"/>
    <x v="1"/>
    <x v="0"/>
    <x v="0"/>
    <m/>
    <m/>
    <m/>
    <m/>
    <s v="Normal"/>
  </r>
  <r>
    <x v="9"/>
    <s v="Blue"/>
    <s v="None"/>
    <m/>
    <s v="BCPD"/>
    <s v="B50002320"/>
    <s v="Personal Ballistic Soft Body Armor"/>
    <s v="Lawmen's Supply Company"/>
    <x v="363"/>
    <n v="0"/>
    <m/>
    <d v="2012-04-18T00:00:00"/>
    <d v="2012-08-15T00:00:00"/>
    <d v="2015-08-14T00:00:00"/>
    <n v="2015"/>
    <n v="8"/>
    <x v="27"/>
    <x v="10"/>
    <x v="0"/>
    <x v="0"/>
    <m/>
    <m/>
    <m/>
    <m/>
    <s v="Normal"/>
  </r>
  <r>
    <x v="10"/>
    <s v="Green"/>
    <s v="Red"/>
    <s v="P515807"/>
    <s v="DPW"/>
    <s v="B50001744"/>
    <s v="Meter Converters"/>
    <s v="Flow Tech, Inc."/>
    <x v="364"/>
    <n v="0"/>
    <m/>
    <s v="-"/>
    <d v="2012-01-10T00:00:00"/>
    <d v="2013-01-09T00:00:00"/>
    <n v="2013"/>
    <n v="1"/>
    <x v="3"/>
    <x v="0"/>
    <x v="0"/>
    <x v="0"/>
    <s v="Contract to expire, gap of service, waiting on agency specs. New req. NO SPECS - DARLENE TO CONFRIM WITH AGENCY"/>
    <m/>
    <m/>
    <m/>
    <s v="Normal"/>
  </r>
  <r>
    <x v="10"/>
    <s v="Green"/>
    <s v="Green"/>
    <s v="P516182"/>
    <s v="CONV. CTR"/>
    <s v="B50001769"/>
    <s v="Rental of Vertical Baler"/>
    <s v="Allied Waste/BFI Waste Services"/>
    <x v="365"/>
    <n v="0"/>
    <m/>
    <d v="2012-01-18T00:00:00"/>
    <d v="2012-02-09T00:00:00"/>
    <d v="2013-02-08T00:00:00"/>
    <n v="2013"/>
    <n v="2"/>
    <x v="4"/>
    <x v="2"/>
    <x v="0"/>
    <x v="0"/>
    <s v="TO be deleted"/>
    <m/>
    <m/>
    <m/>
    <s v="Normal"/>
  </r>
  <r>
    <x v="10"/>
    <s v="Green"/>
    <s v="Green"/>
    <s v="P516436"/>
    <m/>
    <s v="07000"/>
    <s v="Gaskets and Seals"/>
    <s v="Lewis-Goetz &amp; Co."/>
    <x v="231"/>
    <n v="0"/>
    <m/>
    <s v="-"/>
    <d v="2012-03-10T00:00:00"/>
    <d v="2013-03-09T00:00:00"/>
    <n v="2013"/>
    <n v="3"/>
    <x v="5"/>
    <x v="3"/>
    <x v="0"/>
    <x v="0"/>
    <s v="1/23/13 BOE"/>
    <m/>
    <m/>
    <m/>
    <s v="Normal"/>
  </r>
  <r>
    <x v="10"/>
    <s v="Green"/>
    <s v="Green"/>
    <s v="P519761"/>
    <s v="DPW"/>
    <s v="B50002353"/>
    <s v="Harrington Lever Hoists"/>
    <s v="Zenmar Power Tool &amp; Hoist Systems"/>
    <x v="366"/>
    <n v="0"/>
    <m/>
    <s v="-"/>
    <d v="2012-03-23T00:00:00"/>
    <d v="2013-03-22T00:00:00"/>
    <n v="2013"/>
    <n v="3"/>
    <x v="5"/>
    <x v="0"/>
    <x v="0"/>
    <x v="0"/>
    <s v="To be deleted."/>
    <m/>
    <m/>
    <m/>
    <s v="Normal"/>
  </r>
  <r>
    <x v="10"/>
    <s v="Green"/>
    <s v="Yellow"/>
    <s v="P512762"/>
    <s v="DPW"/>
    <s v="B50001401"/>
    <s v="Water Boiler Treatment Chemicals -(DPW)"/>
    <s v="Watec Co."/>
    <x v="367"/>
    <n v="0"/>
    <m/>
    <d v="2012-02-22T00:00:00"/>
    <d v="2012-03-28T00:00:00"/>
    <d v="2013-03-27T00:00:00"/>
    <n v="2013"/>
    <n v="3"/>
    <x v="5"/>
    <x v="0"/>
    <x v="0"/>
    <x v="0"/>
    <s v="Bids due 2/8"/>
    <m/>
    <m/>
    <m/>
    <s v="Normal"/>
  </r>
  <r>
    <x v="10"/>
    <s v="Green"/>
    <s v="Yellow"/>
    <s v="P516836"/>
    <s v="CITYWIDE"/>
    <s v="B50001765"/>
    <s v="Furnish and Install Carpet   (First Call) - CITYWIDE"/>
    <s v="Total Contracting, Inc"/>
    <x v="323"/>
    <n v="0"/>
    <m/>
    <d v="2012-04-04T00:00:00"/>
    <d v="2012-04-28T00:00:00"/>
    <d v="2013-04-27T00:00:00"/>
    <n v="2013"/>
    <n v="4"/>
    <x v="6"/>
    <x v="2"/>
    <x v="3"/>
    <x v="8"/>
    <s v="Renew for BOE in March"/>
    <m/>
    <s v="Yes"/>
    <m/>
    <s v="Special"/>
  </r>
  <r>
    <x v="10"/>
    <s v="Green"/>
    <s v="Yellow"/>
    <s v="P516837"/>
    <s v="CITYWIDE"/>
    <s v="B50001765"/>
    <s v="Furnish and Install Carpet   (Second Call) -CITYWIDE"/>
    <s v="CB Flooring, LLC"/>
    <x v="22"/>
    <n v="0"/>
    <m/>
    <d v="2012-04-04T00:00:00"/>
    <d v="2012-04-28T00:00:00"/>
    <d v="2013-04-27T00:00:00"/>
    <n v="2013"/>
    <n v="4"/>
    <x v="6"/>
    <x v="2"/>
    <x v="3"/>
    <x v="8"/>
    <s v="Renew for BOE in March"/>
    <m/>
    <s v="Yes"/>
    <m/>
    <s v="Special"/>
  </r>
  <r>
    <x v="10"/>
    <s v="Green"/>
    <s v="Yellow"/>
    <s v="P513348"/>
    <s v="CONV. CTR"/>
    <s v="08000"/>
    <s v="Concentric Annual Maintenance (Convention Center)"/>
    <s v="Resource Information and Control (RIC) Corp."/>
    <x v="368"/>
    <n v="0"/>
    <m/>
    <d v="2010-05-05T00:00:00"/>
    <d v="2010-05-01T00:00:00"/>
    <d v="2013-04-30T00:00:00"/>
    <n v="2013"/>
    <n v="4"/>
    <x v="6"/>
    <x v="1"/>
    <x v="0"/>
    <x v="0"/>
    <s v="Renew for BOE in Feb"/>
    <m/>
    <m/>
    <m/>
    <s v="Normal"/>
  </r>
  <r>
    <x v="10"/>
    <s v="Green"/>
    <s v="Yellow"/>
    <s v="P508186"/>
    <s v="CITYWIDE"/>
    <s v="B50001013"/>
    <s v="Landscaping, Exterior &amp; Interior Plant Maintenance "/>
    <s v="Jan Ferguson"/>
    <x v="369"/>
    <n v="0"/>
    <m/>
    <d v="2012-02-29T00:00:00"/>
    <d v="2012-05-11T00:00:00"/>
    <d v="2013-05-10T00:00:00"/>
    <n v="2013"/>
    <n v="5"/>
    <x v="7"/>
    <x v="3"/>
    <x v="3"/>
    <x v="8"/>
    <s v="Renew for BOE in March"/>
    <m/>
    <m/>
    <m/>
    <s v="Normal"/>
  </r>
  <r>
    <x v="10"/>
    <s v="Green"/>
    <s v="Yellow"/>
    <s v="P516995"/>
    <s v="CONV. CTR"/>
    <s v="B50001931"/>
    <s v="Provide Maintenance for Tennant Machines "/>
    <s v="Tennant Sales and Services Company"/>
    <x v="283"/>
    <n v="0"/>
    <m/>
    <d v="2013-01-09T00:00:00"/>
    <d v="2012-05-11T00:00:00"/>
    <d v="2013-05-10T00:00:00"/>
    <n v="2013"/>
    <n v="5"/>
    <x v="7"/>
    <x v="1"/>
    <x v="0"/>
    <x v="0"/>
    <s v="Renew for BOE in March"/>
    <m/>
    <m/>
    <s v="Yes"/>
    <s v="Special"/>
  </r>
  <r>
    <x v="10"/>
    <s v="Green"/>
    <s v="None"/>
    <s v="P517353"/>
    <s v="DOT"/>
    <s v="B50001964"/>
    <s v="Safety Vests"/>
    <s v="Saf-T-Gard International, Inc."/>
    <x v="370"/>
    <n v="0"/>
    <m/>
    <s v="-"/>
    <d v="2012-05-23T00:00:00"/>
    <d v="2013-05-22T00:00:00"/>
    <n v="2013"/>
    <n v="5"/>
    <x v="7"/>
    <x v="3"/>
    <x v="0"/>
    <x v="0"/>
    <m/>
    <m/>
    <m/>
    <m/>
    <s v="Normal"/>
  </r>
  <r>
    <x v="10"/>
    <s v="Green"/>
    <s v="None"/>
    <s v="P513741"/>
    <s v="DPW"/>
    <s v="08000"/>
    <s v="Philadelphia Mixer Parts and Service (DPW-Wastewater)"/>
    <s v="Philadelphia Mixing Solutions, LTD"/>
    <x v="371"/>
    <n v="0"/>
    <m/>
    <d v="2010-06-09T00:00:00"/>
    <d v="2010-06-09T00:00:00"/>
    <d v="2013-06-08T00:00:00"/>
    <n v="2013"/>
    <n v="6"/>
    <x v="8"/>
    <x v="11"/>
    <x v="0"/>
    <x v="0"/>
    <m/>
    <m/>
    <m/>
    <s v="Yes"/>
    <s v="Special"/>
  </r>
  <r>
    <x v="10"/>
    <s v="Green"/>
    <s v="None"/>
    <s v="P521812"/>
    <s v="MOED"/>
    <s v="08000"/>
    <s v="Annual Renewal of Security and Fire Alarm Systems"/>
    <s v="Stanley Convergent Security Solutions, Inc."/>
    <x v="372"/>
    <n v="0"/>
    <m/>
    <s v="-"/>
    <d v="2012-07-01T00:00:00"/>
    <d v="2013-06-30T00:00:00"/>
    <n v="2013"/>
    <n v="6"/>
    <x v="8"/>
    <x v="3"/>
    <x v="0"/>
    <x v="0"/>
    <m/>
    <m/>
    <m/>
    <m/>
    <s v="Normal"/>
  </r>
  <r>
    <x v="10"/>
    <s v="Green"/>
    <s v="None"/>
    <s v="P504815"/>
    <s v="DPW"/>
    <s v="08000"/>
    <s v="Software Maintenance Services for PX Mailing system (DPW/WW)"/>
    <s v="Pitney Bowes"/>
    <x v="373"/>
    <n v="0"/>
    <m/>
    <d v="2012-07-11T00:00:00"/>
    <d v="2012-07-12T00:00:00"/>
    <d v="2013-07-11T00:00:00"/>
    <n v="2013"/>
    <n v="7"/>
    <x v="9"/>
    <x v="0"/>
    <x v="0"/>
    <x v="0"/>
    <m/>
    <m/>
    <m/>
    <m/>
    <s v="Normal"/>
  </r>
  <r>
    <x v="10"/>
    <s v="Green"/>
    <s v="None"/>
    <s v="Various"/>
    <s v="CITYWIDE"/>
    <s v="B50001905"/>
    <s v="Windows and Trusses Cleaning and Washing (Various)"/>
    <s v="VIP Special Services, LLC"/>
    <x v="374"/>
    <n v="0"/>
    <m/>
    <d v="2012-05-09T00:00:00"/>
    <d v="2011-07-13T00:00:00"/>
    <d v="2013-07-12T00:00:00"/>
    <n v="2013"/>
    <n v="7"/>
    <x v="9"/>
    <x v="1"/>
    <x v="0"/>
    <x v="0"/>
    <m/>
    <m/>
    <m/>
    <m/>
    <s v="Normal"/>
  </r>
  <r>
    <x v="10"/>
    <s v="Green"/>
    <s v="None"/>
    <s v="P520837"/>
    <s v="DPW"/>
    <s v="07000"/>
    <s v="Concrete Pipe Adaptors  (DPW/WWW)"/>
    <s v="Price Bothers Co. dba Hanson Pipe &amp; Precast"/>
    <x v="322"/>
    <n v="0"/>
    <m/>
    <s v="-"/>
    <d v="2012-07-20T00:00:00"/>
    <d v="2013-07-19T00:00:00"/>
    <n v="2013"/>
    <n v="7"/>
    <x v="9"/>
    <x v="0"/>
    <x v="0"/>
    <x v="0"/>
    <m/>
    <m/>
    <m/>
    <m/>
    <s v="Normal"/>
  </r>
  <r>
    <x v="10"/>
    <s v="Green"/>
    <s v="None"/>
    <s v="P514635"/>
    <s v="CONV. CTR"/>
    <s v="B50001468"/>
    <s v="Preventative Maintenance and Emergency Repairs for Operable Walls (Convention Center)"/>
    <s v="Modern Door &amp; Equipment Sales, Inc."/>
    <x v="375"/>
    <n v="0"/>
    <m/>
    <d v="2010-08-11T00:00:00"/>
    <d v="2010-08-01T00:00:00"/>
    <d v="2013-07-31T00:00:00"/>
    <n v="2013"/>
    <n v="7"/>
    <x v="9"/>
    <x v="1"/>
    <x v="0"/>
    <x v="0"/>
    <m/>
    <m/>
    <m/>
    <m/>
    <s v="Normal"/>
  </r>
  <r>
    <x v="10"/>
    <s v="Green"/>
    <s v="None"/>
    <s v="P513535"/>
    <s v="DGS"/>
    <s v="B50001420"/>
    <s v="Steel Pipes, Valves and Fittings"/>
    <s v="Ferguson Enterprises, Inc."/>
    <x v="376"/>
    <n v="0"/>
    <m/>
    <d v="2011-09-28T00:00:00"/>
    <d v="2010-09-01T00:00:00"/>
    <d v="2013-08-31T00:00:00"/>
    <n v="2013"/>
    <n v="8"/>
    <x v="10"/>
    <x v="1"/>
    <x v="0"/>
    <x v="0"/>
    <m/>
    <m/>
    <m/>
    <m/>
    <s v="Normal"/>
  </r>
  <r>
    <x v="10"/>
    <s v="Green"/>
    <s v="None"/>
    <s v="Various"/>
    <s v="DOT"/>
    <s v="B50000663"/>
    <s v="STIHL Landscaping Equipment and Replacement Parts"/>
    <s v="Liberty Discount Lawn Equipment"/>
    <x v="15"/>
    <n v="0"/>
    <m/>
    <d v="2012-07-11T00:00:00"/>
    <d v="2012-09-26T00:00:00"/>
    <d v="2013-09-25T00:00:00"/>
    <n v="2013"/>
    <n v="9"/>
    <x v="11"/>
    <x v="0"/>
    <x v="0"/>
    <x v="0"/>
    <m/>
    <m/>
    <m/>
    <m/>
    <s v="Normal"/>
  </r>
  <r>
    <x v="10"/>
    <s v="Green"/>
    <s v="None"/>
    <m/>
    <s v="CONV. CTR"/>
    <s v="B50002582"/>
    <s v="Paper and Soap Supplies for Baltimore Convention Center (Conv. Ctr.)"/>
    <s v="Acme Paper &amp; Supply, Inc."/>
    <x v="377"/>
    <n v="0"/>
    <m/>
    <d v="2012-10-03T00:00:00"/>
    <d v="2012-10-03T00:00:00"/>
    <d v="2013-10-02T00:00:00"/>
    <n v="2013"/>
    <n v="10"/>
    <x v="12"/>
    <x v="0"/>
    <x v="0"/>
    <x v="0"/>
    <m/>
    <m/>
    <m/>
    <m/>
    <s v="Normal"/>
  </r>
  <r>
    <x v="10"/>
    <s v="Green"/>
    <s v="None"/>
    <s v="P504785"/>
    <s v="DOT"/>
    <s v="B50000357"/>
    <s v="Interactive Voice Recognition System (IVR)"/>
    <s v="Symago, LLC"/>
    <x v="378"/>
    <n v="0"/>
    <m/>
    <d v="2012-09-19T00:00:00"/>
    <d v="2012-10-04T00:00:00"/>
    <d v="2013-10-03T00:00:00"/>
    <n v="2013"/>
    <n v="10"/>
    <x v="12"/>
    <x v="0"/>
    <x v="0"/>
    <x v="0"/>
    <m/>
    <m/>
    <m/>
    <m/>
    <s v="Normal"/>
  </r>
  <r>
    <x v="10"/>
    <s v="Green"/>
    <s v="None"/>
    <s v="P515646"/>
    <s v="DPW"/>
    <s v="08000"/>
    <s v="Furnish, Deliver and Install Equipment and Parts for Aquabelt Conveyors and Gravity Belts - DPWWW"/>
    <s v="Ashbrook-Simon-Hartley Operations L.P."/>
    <x v="2"/>
    <n v="0"/>
    <m/>
    <d v="2010-12-08T00:00:00"/>
    <d v="2010-12-08T00:00:00"/>
    <d v="2013-10-06T00:00:00"/>
    <n v="2013"/>
    <n v="10"/>
    <x v="12"/>
    <x v="0"/>
    <x v="0"/>
    <x v="0"/>
    <m/>
    <m/>
    <m/>
    <m/>
    <s v="Normal"/>
  </r>
  <r>
    <x v="10"/>
    <s v="Green"/>
    <s v="None"/>
    <s v="P518377"/>
    <s v="DOT"/>
    <s v="B50002130"/>
    <s v="Modems for Traffic Signals"/>
    <s v="Globe Electric"/>
    <x v="379"/>
    <n v="0"/>
    <m/>
    <s v="-"/>
    <d v="2012-10-17T00:00:00"/>
    <d v="2013-10-16T00:00:00"/>
    <n v="2013"/>
    <n v="10"/>
    <x v="12"/>
    <x v="3"/>
    <x v="0"/>
    <x v="0"/>
    <m/>
    <m/>
    <m/>
    <m/>
    <s v="Normal"/>
  </r>
  <r>
    <x v="10"/>
    <s v="Green"/>
    <s v="None"/>
    <s v="P521714"/>
    <s v="DPW"/>
    <s v="B50002648"/>
    <s v="Calibration Gas"/>
    <s v="Airgas East"/>
    <x v="380"/>
    <n v="0"/>
    <m/>
    <s v="-"/>
    <d v="2012-10-23T00:00:00"/>
    <d v="2013-10-22T00:00:00"/>
    <n v="2013"/>
    <n v="10"/>
    <x v="12"/>
    <x v="1"/>
    <x v="0"/>
    <x v="0"/>
    <m/>
    <m/>
    <m/>
    <m/>
    <s v="Normal"/>
  </r>
  <r>
    <x v="10"/>
    <s v="Green"/>
    <s v="None"/>
    <s v="P518560"/>
    <s v="DPW"/>
    <s v="08000"/>
    <s v="KSB Submersible Pumps"/>
    <s v="Geiger Pump and Equipment"/>
    <x v="381"/>
    <n v="0"/>
    <m/>
    <d v="2012-07-11T00:00:00"/>
    <d v="2011-10-26T00:00:00"/>
    <d v="2013-10-25T00:00:00"/>
    <n v="2013"/>
    <n v="10"/>
    <x v="12"/>
    <x v="0"/>
    <x v="0"/>
    <x v="0"/>
    <m/>
    <m/>
    <m/>
    <m/>
    <s v="Normal"/>
  </r>
  <r>
    <x v="10"/>
    <s v="Green"/>
    <s v="None"/>
    <s v="P518582"/>
    <s v="DPW"/>
    <s v="08000"/>
    <s v="Pulsafeeder and Eclipse Pumps"/>
    <s v="Geiger Pump and Equipment"/>
    <x v="322"/>
    <n v="0"/>
    <m/>
    <d v="2011-10-26T00:00:00"/>
    <d v="2011-10-26T00:00:00"/>
    <d v="2013-10-25T00:00:00"/>
    <n v="2013"/>
    <n v="10"/>
    <x v="12"/>
    <x v="0"/>
    <x v="0"/>
    <x v="0"/>
    <m/>
    <m/>
    <m/>
    <m/>
    <s v="Normal"/>
  </r>
  <r>
    <x v="10"/>
    <s v="Green"/>
    <s v="None"/>
    <s v="P515045"/>
    <s v="CITYWIDE"/>
    <s v="B50001629"/>
    <s v="laboratory Gases, Chemicals and Related Supplies "/>
    <s v="Fisher Scientific Co. LLC"/>
    <x v="252"/>
    <n v="0"/>
    <m/>
    <d v="2012-11-07T00:00:00"/>
    <d v="2010-10-27T00:00:00"/>
    <d v="2013-10-26T00:00:00"/>
    <n v="2013"/>
    <n v="10"/>
    <x v="12"/>
    <x v="22"/>
    <x v="0"/>
    <x v="0"/>
    <m/>
    <m/>
    <m/>
    <m/>
    <s v="Normal"/>
  </r>
  <r>
    <x v="10"/>
    <s v="Green"/>
    <s v="None"/>
    <s v="P515380"/>
    <s v="CONV. CTR"/>
    <s v="B50001690"/>
    <s v="Preventative Maintenance Service for Lifts (Convention Center)"/>
    <s v="United Rental North America, Inc."/>
    <x v="382"/>
    <n v="0"/>
    <m/>
    <d v="2012-10-31T00:00:00"/>
    <d v="2012-11-07T00:00:00"/>
    <d v="2013-11-06T00:00:00"/>
    <n v="2013"/>
    <n v="11"/>
    <x v="28"/>
    <x v="0"/>
    <x v="0"/>
    <x v="0"/>
    <m/>
    <m/>
    <m/>
    <m/>
    <s v="Normal"/>
  </r>
  <r>
    <x v="10"/>
    <s v="Green"/>
    <s v="None"/>
    <s v="P518554"/>
    <s v="DGS"/>
    <s v="B50002176"/>
    <s v="Hand Free Sanitary Disposal (DGS)"/>
    <s v="Workplace Essentials"/>
    <x v="135"/>
    <n v="0"/>
    <m/>
    <s v="-"/>
    <d v="2012-11-08T00:00:00"/>
    <d v="2013-11-07T00:00:00"/>
    <n v="2013"/>
    <n v="11"/>
    <x v="28"/>
    <x v="3"/>
    <x v="0"/>
    <x v="0"/>
    <m/>
    <m/>
    <m/>
    <m/>
    <s v="Normal"/>
  </r>
  <r>
    <x v="10"/>
    <s v="Green"/>
    <s v="None"/>
    <s v="P522038"/>
    <s v="DPW"/>
    <s v="07000"/>
    <s v="Power Transmission Parts"/>
    <s v="Industrial Power Transmission, LLC"/>
    <x v="383"/>
    <n v="0"/>
    <m/>
    <s v="-"/>
    <d v="2012-11-21T00:00:00"/>
    <d v="2013-11-20T00:00:00"/>
    <n v="2013"/>
    <n v="11"/>
    <x v="28"/>
    <x v="3"/>
    <x v="0"/>
    <x v="0"/>
    <m/>
    <m/>
    <m/>
    <m/>
    <s v="Normal"/>
  </r>
  <r>
    <x v="10"/>
    <s v="Green"/>
    <s v="None"/>
    <s v="P515831"/>
    <s v="DPW"/>
    <s v="08000"/>
    <s v="DPD Powder Pillows, Reagents and Parts for Online Analyzers (DPW)"/>
    <s v="Hach Company"/>
    <x v="101"/>
    <n v="0"/>
    <m/>
    <d v="2010-12-15T00:00:00"/>
    <d v="2010-12-15T00:00:00"/>
    <d v="2013-12-14T00:00:00"/>
    <n v="2013"/>
    <n v="12"/>
    <x v="13"/>
    <x v="1"/>
    <x v="0"/>
    <x v="0"/>
    <m/>
    <m/>
    <m/>
    <m/>
    <s v="Normal"/>
  </r>
  <r>
    <x v="10"/>
    <s v="Green"/>
    <s v="None"/>
    <m/>
    <s v="CONV. CTR"/>
    <s v="B50002710"/>
    <s v="Door Rehabilitation/Installation - Convention Center"/>
    <s v="JLN Construction Services, LLC"/>
    <x v="384"/>
    <n v="0"/>
    <m/>
    <d v="2012-12-12T00:00:00"/>
    <d v="2012-12-19T00:00:00"/>
    <d v="2013-12-18T00:00:00"/>
    <n v="2013"/>
    <n v="12"/>
    <x v="13"/>
    <x v="2"/>
    <x v="0"/>
    <x v="0"/>
    <m/>
    <m/>
    <m/>
    <m/>
    <s v="Normal"/>
  </r>
  <r>
    <x v="10"/>
    <s v="Green"/>
    <s v="None"/>
    <s v="P522200"/>
    <s v="DPW"/>
    <s v="B50002740"/>
    <s v="Provide Submersible Pump ad Check Valves"/>
    <s v="C &amp; D Municipal Sales, Inc."/>
    <x v="385"/>
    <n v="0"/>
    <m/>
    <s v="-"/>
    <d v="2012-12-19T00:00:00"/>
    <d v="2013-12-18T00:00:00"/>
    <n v="2013"/>
    <n v="12"/>
    <x v="13"/>
    <x v="17"/>
    <x v="0"/>
    <x v="0"/>
    <m/>
    <m/>
    <m/>
    <m/>
    <s v="Normal"/>
  </r>
  <r>
    <x v="10"/>
    <s v="Green"/>
    <s v="None"/>
    <s v="P519032"/>
    <s v="DOT"/>
    <s v="06000"/>
    <s v="Marketing Services for the Water Taxi Harbor Connector"/>
    <s v="Mjach Designs Limited"/>
    <x v="265"/>
    <n v="0"/>
    <m/>
    <d v="2011-12-21T00:00:00"/>
    <d v="2011-12-21T00:00:00"/>
    <d v="2013-12-20T00:00:00"/>
    <n v="2013"/>
    <n v="12"/>
    <x v="13"/>
    <x v="3"/>
    <x v="0"/>
    <x v="0"/>
    <m/>
    <m/>
    <m/>
    <m/>
    <s v="Normal"/>
  </r>
  <r>
    <x v="10"/>
    <s v="Green"/>
    <s v="None"/>
    <s v="P52288"/>
    <s v="DPW"/>
    <s v="B50002754"/>
    <s v="Testing and analysis of Sewage Sludge"/>
    <s v="Microbac Laboratories"/>
    <x v="386"/>
    <n v="0"/>
    <m/>
    <s v="-"/>
    <d v="2012-12-24T00:00:00"/>
    <d v="2013-12-23T00:00:00"/>
    <n v="2013"/>
    <n v="12"/>
    <x v="13"/>
    <x v="3"/>
    <x v="0"/>
    <x v="0"/>
    <m/>
    <m/>
    <m/>
    <m/>
    <s v="Normal"/>
  </r>
  <r>
    <x v="10"/>
    <s v="Green"/>
    <s v="None"/>
    <s v="P515692"/>
    <s v="DPW"/>
    <s v="07000"/>
    <s v="Service Cleaning Units"/>
    <s v="Safety-Kleen Systems, Inc."/>
    <x v="387"/>
    <n v="0"/>
    <m/>
    <s v="-"/>
    <d v="2012-12-28T00:00:00"/>
    <d v="2013-12-27T00:00:00"/>
    <n v="2013"/>
    <n v="12"/>
    <x v="13"/>
    <x v="0"/>
    <x v="0"/>
    <x v="0"/>
    <m/>
    <m/>
    <m/>
    <m/>
    <s v="Normal"/>
  </r>
  <r>
    <x v="10"/>
    <s v="Green"/>
    <s v="None"/>
    <s v="P522334"/>
    <s v="DPW"/>
    <s v="B50002755"/>
    <s v="Provide ABS Submersible Pumps"/>
    <s v="Chesapeake System, LLC"/>
    <x v="388"/>
    <n v="0"/>
    <m/>
    <s v="-"/>
    <d v="2013-01-04T00:00:00"/>
    <d v="2014-01-03T00:00:00"/>
    <n v="2014"/>
    <n v="1"/>
    <x v="14"/>
    <x v="1"/>
    <x v="0"/>
    <x v="0"/>
    <m/>
    <m/>
    <m/>
    <m/>
    <s v="Normal"/>
  </r>
  <r>
    <x v="10"/>
    <s v="Green"/>
    <s v="None"/>
    <s v="P515916"/>
    <s v="DPW"/>
    <s v="08000"/>
    <s v="Microtox Reagent (DPW-WW)"/>
    <s v="Strategic Diagnostics, Inc"/>
    <x v="29"/>
    <n v="0"/>
    <m/>
    <d v="2012-06-20T00:00:00"/>
    <d v="2011-01-12T00:00:00"/>
    <d v="2014-01-11T00:00:00"/>
    <n v="2014"/>
    <n v="1"/>
    <x v="14"/>
    <x v="0"/>
    <x v="0"/>
    <x v="0"/>
    <m/>
    <m/>
    <m/>
    <m/>
    <s v="Normal"/>
  </r>
  <r>
    <x v="10"/>
    <s v="Green"/>
    <s v="None"/>
    <s v="P515904"/>
    <s v="CONV. CTR"/>
    <s v="B50001735"/>
    <s v="Preventative Maintenance for Stanley Doors (Convention Center)"/>
    <s v="Atlantic Door Control, Inc."/>
    <x v="389"/>
    <n v="0"/>
    <m/>
    <d v="2012-12-12T00:00:00"/>
    <d v="2013-01-24T00:00:00"/>
    <d v="2014-01-23T00:00:00"/>
    <n v="2014"/>
    <n v="1"/>
    <x v="14"/>
    <x v="0"/>
    <x v="0"/>
    <x v="0"/>
    <m/>
    <m/>
    <m/>
    <m/>
    <s v="Normal"/>
  </r>
  <r>
    <x v="10"/>
    <s v="Green"/>
    <s v="None"/>
    <s v="P515979"/>
    <s v="DPW"/>
    <s v="07000"/>
    <s v="Stainless Steel Fasteners"/>
    <s v="Robnet, Inc."/>
    <x v="390"/>
    <n v="0"/>
    <m/>
    <s v="-"/>
    <d v="2013-01-29T00:00:00"/>
    <d v="2014-01-28T00:00:00"/>
    <n v="2014"/>
    <n v="1"/>
    <x v="14"/>
    <x v="0"/>
    <x v="0"/>
    <x v="0"/>
    <m/>
    <m/>
    <m/>
    <m/>
    <s v="Normal"/>
  </r>
  <r>
    <x v="10"/>
    <s v="Green"/>
    <s v="None"/>
    <s v="P519357"/>
    <s v="DPW"/>
    <s v="08000"/>
    <s v="Programmable Logic Controllers (PLC)"/>
    <s v="Commonwealth Controls Corporation"/>
    <x v="265"/>
    <n v="0"/>
    <m/>
    <d v="2012-02-01T00:00:00"/>
    <d v="2012-02-01T00:00:00"/>
    <d v="2014-01-31T00:00:00"/>
    <n v="2014"/>
    <n v="1"/>
    <x v="14"/>
    <x v="0"/>
    <x v="0"/>
    <x v="0"/>
    <m/>
    <m/>
    <m/>
    <m/>
    <s v="Normal"/>
  </r>
  <r>
    <x v="10"/>
    <s v="Green"/>
    <s v="Yellow"/>
    <s v="P516733"/>
    <s v="DGS"/>
    <s v="B50001761"/>
    <s v="Carpet, Drapery and Furniture Cleaning (DGS)"/>
    <s v="Myka Corp. d/b/a Chemdry Elite (First Call)"/>
    <x v="101"/>
    <n v="0"/>
    <m/>
    <d v="2012-12-05T00:00:00"/>
    <d v="2013-02-16T00:00:00"/>
    <d v="2014-02-15T00:00:00"/>
    <n v="2014"/>
    <n v="2"/>
    <x v="29"/>
    <x v="1"/>
    <x v="0"/>
    <x v="0"/>
    <m/>
    <m/>
    <m/>
    <m/>
    <s v="Normal"/>
  </r>
  <r>
    <x v="10"/>
    <s v="Green"/>
    <s v="None"/>
    <s v="P519869"/>
    <s v="DPW"/>
    <s v="08000"/>
    <s v="Furnish and Deliver Chlorination and De-Chlorination Parts"/>
    <s v="Kershner Environmental Technologies, LLC"/>
    <x v="48"/>
    <n v="0"/>
    <m/>
    <d v="2012-12-19T00:00:00"/>
    <d v="2012-04-08T00:00:00"/>
    <d v="2014-04-07T00:00:00"/>
    <n v="2014"/>
    <n v="4"/>
    <x v="15"/>
    <x v="1"/>
    <x v="0"/>
    <x v="0"/>
    <m/>
    <m/>
    <m/>
    <m/>
    <s v="Normal"/>
  </r>
  <r>
    <x v="10"/>
    <s v="Green"/>
    <s v="None"/>
    <s v="P513725"/>
    <s v="DPW"/>
    <s v="B50001433"/>
    <s v="Plastic Meter Boxes (DPW - Wastewater)"/>
    <s v="HD Supply Waterworks LTD"/>
    <x v="391"/>
    <n v="0"/>
    <m/>
    <d v="2012-05-09T00:00:00"/>
    <d v="2012-06-07T00:00:00"/>
    <d v="2014-06-06T00:00:00"/>
    <n v="2014"/>
    <n v="6"/>
    <x v="34"/>
    <x v="0"/>
    <x v="0"/>
    <x v="0"/>
    <m/>
    <m/>
    <m/>
    <m/>
    <s v="Normal"/>
  </r>
  <r>
    <x v="10"/>
    <s v="Green"/>
    <s v="None"/>
    <s v="P514273"/>
    <s v="DPW"/>
    <s v="B50001445"/>
    <s v="Provide Various Submersible Pumps - item#1 and 2 only "/>
    <s v="Chesapeake System, LLC"/>
    <x v="392"/>
    <n v="0"/>
    <m/>
    <d v="2012-05-09T00:00:00"/>
    <d v="2012-06-28T00:00:00"/>
    <d v="2014-06-27T00:00:00"/>
    <n v="2014"/>
    <n v="6"/>
    <x v="34"/>
    <x v="0"/>
    <x v="0"/>
    <x v="0"/>
    <m/>
    <m/>
    <m/>
    <m/>
    <s v="Normal"/>
  </r>
  <r>
    <x v="10"/>
    <s v="Green"/>
    <s v="None"/>
    <s v="P514274"/>
    <s v="DPW"/>
    <s v="B50001445"/>
    <s v="Provide Various Submersible Pumps - Item#3 through 9 (DPW)"/>
    <s v="Pesco, LLC"/>
    <x v="393"/>
    <n v="0"/>
    <m/>
    <d v="2012-12-19T00:00:00"/>
    <d v="2012-06-28T00:00:00"/>
    <d v="2014-06-27T00:00:00"/>
    <n v="2014"/>
    <n v="6"/>
    <x v="34"/>
    <x v="0"/>
    <x v="0"/>
    <x v="0"/>
    <m/>
    <m/>
    <m/>
    <m/>
    <s v="Normal"/>
  </r>
  <r>
    <x v="10"/>
    <s v="Green"/>
    <s v="None"/>
    <s v="P517526"/>
    <s v="DPW"/>
    <s v="08000"/>
    <s v="Service Contract for Schlott Automatic Titration Systems"/>
    <s v="Laboratory Synergy"/>
    <x v="394"/>
    <n v="0"/>
    <m/>
    <s v="-"/>
    <d v="2011-06-30T00:00:00"/>
    <d v="2014-06-29T00:00:00"/>
    <n v="2014"/>
    <n v="6"/>
    <x v="34"/>
    <x v="0"/>
    <x v="0"/>
    <x v="0"/>
    <m/>
    <m/>
    <m/>
    <m/>
    <s v="Normal"/>
  </r>
  <r>
    <x v="10"/>
    <s v="Green"/>
    <s v="None"/>
    <s v="P508532"/>
    <s v="CITYWIDE"/>
    <s v="B50000984"/>
    <s v="Installation, Repair and Maintenance for Commercial Security Alarm &amp; Fire Protection System (Various)"/>
    <s v="ASG Security, Inc."/>
    <x v="301"/>
    <n v="0"/>
    <m/>
    <d v="2011-03-02T00:00:00"/>
    <d v="2009-07-01T00:00:00"/>
    <d v="2014-06-30T00:00:00"/>
    <n v="2014"/>
    <n v="6"/>
    <x v="34"/>
    <x v="23"/>
    <x v="20"/>
    <x v="14"/>
    <m/>
    <m/>
    <m/>
    <m/>
    <s v="Normal"/>
  </r>
  <r>
    <x v="10"/>
    <s v="Green"/>
    <s v="None"/>
    <m/>
    <s v="CONV. CTR"/>
    <s v="B50002457"/>
    <s v="Auditing Services (Baltimore Convention Center)"/>
    <s v="W.P. Tax &amp; Accounting Group"/>
    <x v="395"/>
    <n v="0"/>
    <m/>
    <d v="2012-07-18T00:00:00"/>
    <d v="2012-07-18T00:00:00"/>
    <d v="2014-07-17T00:00:00"/>
    <n v="2014"/>
    <n v="7"/>
    <x v="35"/>
    <x v="11"/>
    <x v="0"/>
    <x v="0"/>
    <m/>
    <m/>
    <m/>
    <m/>
    <s v="Normal"/>
  </r>
  <r>
    <x v="10"/>
    <s v="Green"/>
    <s v="None"/>
    <s v="P518092"/>
    <s v="CITYWIDE"/>
    <s v="B50001966"/>
    <s v="Locksmith Services (Various)"/>
    <s v="Baltimore Lock and Hardware, Inc."/>
    <x v="396"/>
    <n v="0"/>
    <m/>
    <d v="2011-08-10T00:00:00"/>
    <d v="2011-08-17T00:00:00"/>
    <d v="2014-08-16T00:00:00"/>
    <n v="2014"/>
    <n v="8"/>
    <x v="31"/>
    <x v="1"/>
    <x v="16"/>
    <x v="0"/>
    <m/>
    <s v="Yes"/>
    <s v="Yes"/>
    <s v="Yes"/>
    <s v="Special"/>
  </r>
  <r>
    <x v="10"/>
    <s v="Green"/>
    <s v="None"/>
    <s v="P518091"/>
    <s v="CITYWIDE"/>
    <s v="B50001966"/>
    <s v="Locksmith Services (Various)"/>
    <s v="Easter's Lock and Access Systems, Inc"/>
    <x v="2"/>
    <n v="0"/>
    <m/>
    <d v="2011-08-10T00:00:00"/>
    <d v="2011-08-17T00:00:00"/>
    <d v="2014-08-16T00:00:00"/>
    <n v="2014"/>
    <n v="8"/>
    <x v="31"/>
    <x v="1"/>
    <x v="16"/>
    <x v="0"/>
    <m/>
    <s v="Yes"/>
    <s v="Yes"/>
    <s v="Yes"/>
    <s v="Special"/>
  </r>
  <r>
    <x v="10"/>
    <s v="Green"/>
    <s v="None"/>
    <s v="P519799"/>
    <s v="DPW"/>
    <s v="08000"/>
    <s v="Hydrant Locks "/>
    <s v="McGard, LLC, Special Products Division"/>
    <x v="39"/>
    <n v="0"/>
    <m/>
    <d v="2012-08-22T00:00:00"/>
    <d v="2012-03-14T00:00:00"/>
    <d v="2015-02-10T00:00:00"/>
    <n v="2015"/>
    <n v="2"/>
    <x v="39"/>
    <x v="0"/>
    <x v="0"/>
    <x v="0"/>
    <m/>
    <m/>
    <m/>
    <m/>
    <s v="Normal"/>
  </r>
  <r>
    <x v="10"/>
    <s v="Green"/>
    <s v="None"/>
    <s v="P519797"/>
    <s v="CITYWIDE"/>
    <s v="B50002236"/>
    <s v="Office Moving and Related Work (Various)"/>
    <s v="Walters Relocation, inc."/>
    <x v="397"/>
    <n v="0"/>
    <m/>
    <d v="2012-02-08T00:00:00"/>
    <d v="2012-04-30T00:00:00"/>
    <d v="2015-04-29T00:00:00"/>
    <n v="2015"/>
    <n v="4"/>
    <x v="49"/>
    <x v="0"/>
    <x v="3"/>
    <x v="0"/>
    <m/>
    <m/>
    <m/>
    <m/>
    <s v="Normal"/>
  </r>
  <r>
    <x v="10"/>
    <s v="Green"/>
    <s v="None"/>
    <m/>
    <s v="CITYWIDE"/>
    <s v="B50002361"/>
    <s v="Compressed Gases"/>
    <s v="Airgas East"/>
    <x v="398"/>
    <n v="0"/>
    <m/>
    <d v="2012-07-11T00:00:00"/>
    <d v="2012-07-11T00:00:00"/>
    <d v="2015-07-10T00:00:00"/>
    <n v="2015"/>
    <n v="7"/>
    <x v="50"/>
    <x v="1"/>
    <x v="0"/>
    <x v="0"/>
    <m/>
    <m/>
    <m/>
    <m/>
    <s v="Normal"/>
  </r>
  <r>
    <x v="10"/>
    <s v="Green"/>
    <s v="None"/>
    <m/>
    <s v="DPW"/>
    <s v="B50002577"/>
    <s v="Brass Fittings (DPW)"/>
    <s v="LB Water Service, Inc"/>
    <x v="2"/>
    <n v="0"/>
    <m/>
    <d v="2012-10-10T00:00:00"/>
    <d v="2012-10-10T00:00:00"/>
    <d v="2015-10-09T00:00:00"/>
    <n v="2015"/>
    <n v="10"/>
    <x v="48"/>
    <x v="1"/>
    <x v="0"/>
    <x v="0"/>
    <m/>
    <m/>
    <m/>
    <m/>
    <s v="Normal"/>
  </r>
  <r>
    <x v="10"/>
    <s v="Green"/>
    <s v="None"/>
    <m/>
    <s v="DPW"/>
    <s v="B50002577"/>
    <s v="Brass Fittings (DPW)"/>
    <s v="HD Supply Waterworks, LTD"/>
    <x v="2"/>
    <n v="0"/>
    <m/>
    <d v="2012-10-10T00:00:00"/>
    <d v="2012-10-10T00:00:00"/>
    <d v="2015-10-09T00:00:00"/>
    <n v="2015"/>
    <n v="10"/>
    <x v="48"/>
    <x v="1"/>
    <x v="0"/>
    <x v="0"/>
    <m/>
    <m/>
    <m/>
    <m/>
    <s v="Normal"/>
  </r>
  <r>
    <x v="10"/>
    <s v="Green"/>
    <s v="None"/>
    <m/>
    <s v="CITYWIDE"/>
    <s v="B50002730"/>
    <s v="Industrial Cleaning &amp; Related Work (Various)"/>
    <s v="Mobile Dredging &amp; Pumping Company"/>
    <x v="399"/>
    <n v="0"/>
    <m/>
    <d v="2013-01-23T00:00:00"/>
    <d v="2013-01-23T00:00:00"/>
    <d v="2016-01-22T00:00:00"/>
    <n v="2016"/>
    <n v="1"/>
    <x v="20"/>
    <x v="1"/>
    <x v="3"/>
    <x v="0"/>
    <m/>
    <m/>
    <m/>
    <m/>
    <s v="Normal"/>
  </r>
  <r>
    <x v="11"/>
    <s v="Green"/>
    <s v="Green"/>
    <s v="P511108"/>
    <s v="DOT"/>
    <s v="B50001236"/>
    <s v="Tow Chains and Cables, Assemblies and Tie-Downs"/>
    <s v="Fastenal"/>
    <x v="15"/>
    <n v="0"/>
    <m/>
    <d v="2009-11-18T00:00:00"/>
    <d v="2009-12-01T00:00:00"/>
    <d v="2012-11-30T00:00:00"/>
    <n v="2012"/>
    <n v="11"/>
    <x v="1"/>
    <x v="1"/>
    <x v="0"/>
    <x v="0"/>
    <s v="To be deleted"/>
    <m/>
    <m/>
    <m/>
    <s v="Normal"/>
  </r>
  <r>
    <x v="11"/>
    <s v="Green"/>
    <s v="Green"/>
    <s v="P518365"/>
    <s v="DOT"/>
    <s v="06000"/>
    <s v="Handheld Ticket Writers, Maintenance and Software Updates "/>
    <s v="Enforcement Technology, Inc."/>
    <x v="400"/>
    <n v="0"/>
    <m/>
    <d v="2012-09-26T00:00:00"/>
    <d v="2012-10-01T00:00:00"/>
    <d v="2012-11-30T00:00:00"/>
    <n v="2012"/>
    <n v="11"/>
    <x v="1"/>
    <x v="0"/>
    <x v="0"/>
    <x v="0"/>
    <s v="To be deleted"/>
    <m/>
    <m/>
    <m/>
    <s v="Normal"/>
  </r>
  <r>
    <x v="11"/>
    <s v="Green"/>
    <s v="Green"/>
    <s v="P519681"/>
    <s v="DOT"/>
    <s v="06000"/>
    <s v="Walk-Off Mats"/>
    <s v="Chesapeake Uniform Rentals, Inc."/>
    <x v="401"/>
    <n v="0"/>
    <m/>
    <s v="-"/>
    <d v="2012-03-15T00:00:00"/>
    <d v="2013-03-14T00:00:00"/>
    <n v="2013"/>
    <n v="3"/>
    <x v="5"/>
    <x v="0"/>
    <x v="0"/>
    <x v="0"/>
    <s v="To be deleted"/>
    <m/>
    <m/>
    <m/>
    <s v="Normal"/>
  </r>
  <r>
    <x v="11"/>
    <s v="Green"/>
    <s v="Yellow"/>
    <s v="P516810"/>
    <s v="DOT"/>
    <s v="B50001892"/>
    <s v="Milling Machine Teeth"/>
    <s v="Elliott &amp; Frantz, Inc."/>
    <x v="402"/>
    <n v="0"/>
    <m/>
    <d v="2012-03-21T00:00:00"/>
    <d v="2012-04-13T00:00:00"/>
    <d v="2013-04-12T00:00:00"/>
    <n v="2013"/>
    <n v="4"/>
    <x v="6"/>
    <x v="3"/>
    <x v="0"/>
    <x v="0"/>
    <s v="To be renewed"/>
    <m/>
    <m/>
    <m/>
    <s v="Normal"/>
  </r>
  <r>
    <x v="11"/>
    <s v="Green"/>
    <s v="Yellow"/>
    <s v="P516895"/>
    <s v="DOT"/>
    <s v="B50001768"/>
    <s v="Concrete Sidewalks and other Structural Repairs"/>
    <s v="Allied Contractors, Inc."/>
    <x v="403"/>
    <n v="0"/>
    <m/>
    <d v="2011-04-20T00:00:00"/>
    <d v="2011-04-20T00:00:00"/>
    <d v="2013-04-19T00:00:00"/>
    <n v="2013"/>
    <n v="4"/>
    <x v="6"/>
    <x v="2"/>
    <x v="14"/>
    <x v="1"/>
    <s v="To be renewed, will need compliance review"/>
    <m/>
    <m/>
    <m/>
    <s v="Normal"/>
  </r>
  <r>
    <x v="11"/>
    <s v="Green"/>
    <s v="Yellow"/>
    <s v="P507387"/>
    <s v="DGS"/>
    <s v="B50000888"/>
    <s v="Towing and Road Service for Cars and Light Trucks "/>
    <s v="Frankford Towing"/>
    <x v="2"/>
    <n v="0"/>
    <m/>
    <d v="2012-04-18T00:00:00"/>
    <d v="2012-05-01T00:00:00"/>
    <d v="2013-04-30T00:00:00"/>
    <n v="2013"/>
    <n v="4"/>
    <x v="6"/>
    <x v="3"/>
    <x v="0"/>
    <x v="0"/>
    <s v="To be renewed"/>
    <m/>
    <m/>
    <m/>
    <s v="Normal"/>
  </r>
  <r>
    <x v="11"/>
    <s v="Green"/>
    <s v="Yellow"/>
    <s v="P507386"/>
    <s v="DGS"/>
    <s v="B50000888"/>
    <s v="Towing and Road Service for Cars and Light Trucks "/>
    <s v="The Auto Barn, Inc."/>
    <x v="106"/>
    <n v="0"/>
    <m/>
    <d v="2012-04-18T00:00:00"/>
    <d v="2012-05-01T00:00:00"/>
    <d v="2013-04-30T00:00:00"/>
    <n v="2013"/>
    <n v="4"/>
    <x v="6"/>
    <x v="3"/>
    <x v="0"/>
    <x v="0"/>
    <s v="To be renewed"/>
    <m/>
    <m/>
    <m/>
    <s v="Normal"/>
  </r>
  <r>
    <x v="11"/>
    <s v="Green"/>
    <s v="Yellow"/>
    <s v="P517163"/>
    <s v="CITYWIDE"/>
    <s v="001B1400610 State of Maryland"/>
    <s v="Paint &amp; Chemical Coatings "/>
    <s v="The Sherwin-Williams Company d/b/a Duron Paints and Wallcoverings"/>
    <x v="1"/>
    <n v="0"/>
    <m/>
    <d v="2011-05-25T00:00:00"/>
    <d v="2011-05-25T00:00:00"/>
    <d v="2013-04-30T00:00:00"/>
    <n v="2013"/>
    <n v="4"/>
    <x v="6"/>
    <x v="0"/>
    <x v="0"/>
    <x v="0"/>
    <s v="Cooperative &quot;Renewal&quot;"/>
    <m/>
    <m/>
    <m/>
    <s v="Normal"/>
  </r>
  <r>
    <x v="11"/>
    <s v="Green"/>
    <s v="Yellow"/>
    <s v="P517162"/>
    <s v="CITYWIDE"/>
    <s v="001B1400611 State of Maryland"/>
    <s v="Paint &amp; Chemical Coatings "/>
    <s v="McCormick Paint Works Co."/>
    <x v="2"/>
    <n v="0"/>
    <m/>
    <d v="2011-05-25T00:00:00"/>
    <d v="2011-05-25T00:00:00"/>
    <d v="2013-04-30T00:00:00"/>
    <n v="2013"/>
    <n v="4"/>
    <x v="6"/>
    <x v="0"/>
    <x v="0"/>
    <x v="0"/>
    <s v="Cooperative &quot;Renewal&quot;"/>
    <m/>
    <m/>
    <m/>
    <s v="Normal"/>
  </r>
  <r>
    <x v="11"/>
    <s v="Green"/>
    <s v="Yellow"/>
    <m/>
    <s v="DOT"/>
    <s v="B50002406"/>
    <s v="Traffic Marking Tape"/>
    <s v="3M Company"/>
    <x v="404"/>
    <n v="0"/>
    <m/>
    <s v="-"/>
    <d v="2012-05-07T00:00:00"/>
    <d v="2013-05-06T00:00:00"/>
    <n v="2013"/>
    <n v="5"/>
    <x v="7"/>
    <x v="1"/>
    <x v="0"/>
    <x v="0"/>
    <s v="To be renewed"/>
    <m/>
    <m/>
    <m/>
    <s v="Normal"/>
  </r>
  <r>
    <x v="11"/>
    <s v="Green"/>
    <s v="None"/>
    <s v="P507715"/>
    <s v="CITYWIDE"/>
    <s v="BP-07005"/>
    <s v="Construction Equipment Rental Services (Various)"/>
    <s v="Allied Contractors, Inc."/>
    <x v="405"/>
    <n v="0"/>
    <m/>
    <d v="2011-02-23T00:00:00"/>
    <d v="2011-05-15T00:00:00"/>
    <d v="2013-05-14T00:00:00"/>
    <n v="2013"/>
    <n v="5"/>
    <x v="7"/>
    <x v="0"/>
    <x v="0"/>
    <x v="0"/>
    <m/>
    <m/>
    <m/>
    <m/>
    <s v="Normal"/>
  </r>
  <r>
    <x v="11"/>
    <s v="Green"/>
    <s v="None"/>
    <s v="P507747"/>
    <s v="CITYWIDE"/>
    <s v="BP-07005"/>
    <s v="Construction Equipment Rental Services (Various)"/>
    <s v="Hertz Equipment Rental Corp."/>
    <x v="405"/>
    <n v="0"/>
    <m/>
    <d v="2011-02-23T00:00:00"/>
    <d v="2011-05-15T00:00:00"/>
    <d v="2013-05-14T00:00:00"/>
    <n v="2013"/>
    <n v="5"/>
    <x v="7"/>
    <x v="0"/>
    <x v="0"/>
    <x v="0"/>
    <m/>
    <m/>
    <m/>
    <m/>
    <s v="Normal"/>
  </r>
  <r>
    <x v="11"/>
    <s v="Green"/>
    <s v="None"/>
    <s v="P507770"/>
    <s v="CITYWIDE"/>
    <s v="BP-07005"/>
    <s v="Construction Equipment Rental Services (Various)"/>
    <s v="Potts and Callahan, Inc."/>
    <x v="39"/>
    <n v="0"/>
    <m/>
    <d v="2011-02-23T00:00:00"/>
    <d v="2011-05-15T00:00:00"/>
    <d v="2013-05-14T00:00:00"/>
    <n v="2013"/>
    <n v="5"/>
    <x v="7"/>
    <x v="0"/>
    <x v="0"/>
    <x v="0"/>
    <m/>
    <m/>
    <m/>
    <m/>
    <s v="Normal"/>
  </r>
  <r>
    <x v="11"/>
    <s v="Green"/>
    <s v="None"/>
    <m/>
    <s v="DOT"/>
    <s v="B50002401"/>
    <s v="Guardrails"/>
    <s v="Chemung Supply Corp"/>
    <x v="406"/>
    <n v="0"/>
    <m/>
    <d v="2012-05-16T00:00:00"/>
    <d v="2012-05-16T00:00:00"/>
    <d v="2013-05-15T00:00:00"/>
    <n v="2013"/>
    <n v="5"/>
    <x v="7"/>
    <x v="0"/>
    <x v="0"/>
    <x v="0"/>
    <m/>
    <m/>
    <m/>
    <m/>
    <s v="Normal"/>
  </r>
  <r>
    <x v="11"/>
    <s v="Green"/>
    <s v="None"/>
    <s v="P508493"/>
    <s v="FLEET"/>
    <s v="B50001009"/>
    <s v="Towing and Road Service for Heavy Equipment &amp; Trucks "/>
    <s v="2nd Call: Ted's Towing Service, Inc."/>
    <x v="253"/>
    <n v="0"/>
    <m/>
    <d v="2012-04-18T00:00:00"/>
    <d v="2012-05-21T00:00:00"/>
    <d v="2013-05-20T00:00:00"/>
    <n v="2013"/>
    <n v="5"/>
    <x v="7"/>
    <x v="3"/>
    <x v="11"/>
    <x v="0"/>
    <m/>
    <m/>
    <m/>
    <m/>
    <s v="Normal"/>
  </r>
  <r>
    <x v="11"/>
    <s v="Green"/>
    <s v="None"/>
    <s v="P508492"/>
    <s v="FLEET"/>
    <s v="B50001009"/>
    <s v="Towing and Road Service for Heavy Equipment &amp; Trucks "/>
    <s v="1st Call: The Auto Barn, Inc."/>
    <x v="301"/>
    <n v="0"/>
    <m/>
    <d v="2012-04-18T00:00:00"/>
    <d v="2012-05-21T00:00:00"/>
    <d v="2013-05-20T00:00:00"/>
    <n v="2013"/>
    <n v="5"/>
    <x v="7"/>
    <x v="3"/>
    <x v="11"/>
    <x v="0"/>
    <m/>
    <m/>
    <m/>
    <m/>
    <s v="Normal"/>
  </r>
  <r>
    <x v="11"/>
    <s v="Green"/>
    <s v="None"/>
    <s v="P520301"/>
    <s v="DOT"/>
    <s v="B50002436"/>
    <s v="Copolymer (Tac Coat)"/>
    <s v="National Capitol Industries, Inc."/>
    <x v="407"/>
    <n v="0"/>
    <m/>
    <s v="-"/>
    <d v="2012-06-01T00:00:00"/>
    <d v="2013-05-31T00:00:00"/>
    <n v="2013"/>
    <n v="5"/>
    <x v="7"/>
    <x v="10"/>
    <x v="0"/>
    <x v="0"/>
    <m/>
    <m/>
    <m/>
    <m/>
    <s v="Normal"/>
  </r>
  <r>
    <x v="11"/>
    <s v="Green"/>
    <s v="None"/>
    <s v="P517184"/>
    <s v="DOT"/>
    <s v="B50001941"/>
    <s v="Pedestrian Signals Push Button"/>
    <s v="General Traffic Equipment Corp"/>
    <x v="68"/>
    <n v="0"/>
    <m/>
    <s v="-"/>
    <d v="2012-06-03T00:00:00"/>
    <d v="2013-06-02T00:00:00"/>
    <n v="2013"/>
    <n v="6"/>
    <x v="8"/>
    <x v="3"/>
    <x v="0"/>
    <x v="0"/>
    <m/>
    <m/>
    <m/>
    <m/>
    <s v="Normal"/>
  </r>
  <r>
    <x v="11"/>
    <s v="Green"/>
    <s v="None"/>
    <m/>
    <s v="DOT"/>
    <s v="B50002385"/>
    <s v="Aluminum Sheets"/>
    <s v="Vulcan, Inc."/>
    <x v="408"/>
    <n v="0"/>
    <m/>
    <d v="2012-06-06T00:00:00"/>
    <d v="2012-06-06T00:00:00"/>
    <d v="2013-06-05T00:00:00"/>
    <n v="2013"/>
    <n v="6"/>
    <x v="8"/>
    <x v="4"/>
    <x v="0"/>
    <x v="0"/>
    <m/>
    <m/>
    <m/>
    <m/>
    <s v="Normal"/>
  </r>
  <r>
    <x v="11"/>
    <s v="Green"/>
    <s v="None"/>
    <s v="P514463"/>
    <s v="DOT"/>
    <s v="08000"/>
    <s v="Bentley Microstation and InRoads "/>
    <s v="Bentley System, Inc."/>
    <x v="409"/>
    <n v="0"/>
    <m/>
    <d v="2010-08-11T00:00:00"/>
    <d v="2010-06-18T00:00:00"/>
    <d v="2013-06-18T00:00:00"/>
    <n v="2013"/>
    <n v="6"/>
    <x v="8"/>
    <x v="0"/>
    <x v="0"/>
    <x v="0"/>
    <m/>
    <m/>
    <m/>
    <m/>
    <s v="Normal"/>
  </r>
  <r>
    <x v="11"/>
    <s v="Green"/>
    <s v="None"/>
    <s v="P517285"/>
    <s v="DOT"/>
    <s v="B50001955"/>
    <s v="Thermoplastic Blocks"/>
    <s v="Ennis Paints, Inc"/>
    <x v="410"/>
    <n v="0"/>
    <m/>
    <d v="2012-09-26T00:00:00"/>
    <d v="2012-06-22T00:00:00"/>
    <d v="2013-06-21T00:00:00"/>
    <n v="2013"/>
    <n v="6"/>
    <x v="8"/>
    <x v="2"/>
    <x v="0"/>
    <x v="0"/>
    <m/>
    <m/>
    <m/>
    <m/>
    <s v="Normal"/>
  </r>
  <r>
    <x v="11"/>
    <s v="Green"/>
    <s v="None"/>
    <s v="P520662"/>
    <s v="DOT"/>
    <s v="08000"/>
    <s v="LCD Display and Maintenance "/>
    <s v="Activu Corporation"/>
    <x v="411"/>
    <n v="0"/>
    <m/>
    <d v="2012-06-27T00:00:00"/>
    <d v="2012-06-27T00:00:00"/>
    <d v="2013-06-26T00:00:00"/>
    <n v="2013"/>
    <n v="6"/>
    <x v="8"/>
    <x v="2"/>
    <x v="0"/>
    <x v="0"/>
    <m/>
    <m/>
    <m/>
    <m/>
    <s v="Normal"/>
  </r>
  <r>
    <x v="11"/>
    <s v="Green"/>
    <s v="None"/>
    <s v="P509255"/>
    <s v="DOT"/>
    <s v="B50001104"/>
    <s v="Decorative Street Light Fixtures &amp; Poles "/>
    <s v="Hadco, Inc."/>
    <x v="412"/>
    <n v="0"/>
    <m/>
    <d v="2011-06-15T00:00:00"/>
    <d v="2011-07-01T00:00:00"/>
    <d v="2013-06-30T00:00:00"/>
    <n v="2013"/>
    <n v="6"/>
    <x v="8"/>
    <x v="0"/>
    <x v="0"/>
    <x v="0"/>
    <m/>
    <m/>
    <m/>
    <m/>
    <s v="Normal"/>
  </r>
  <r>
    <x v="11"/>
    <s v="Green"/>
    <s v="None"/>
    <s v="P513967"/>
    <s v="CITYWIDE"/>
    <s v="B50001351"/>
    <s v="Baltimore City Building Demolition "/>
    <s v="P &amp; J Contracting Co. -SECOND CALL"/>
    <x v="413"/>
    <n v="0"/>
    <m/>
    <d v="2010-06-16T00:00:00"/>
    <d v="2010-07-10T00:00:00"/>
    <d v="2013-07-09T00:00:00"/>
    <n v="2013"/>
    <n v="7"/>
    <x v="9"/>
    <x v="1"/>
    <x v="14"/>
    <x v="1"/>
    <m/>
    <m/>
    <s v="Yes"/>
    <m/>
    <s v="Special"/>
  </r>
  <r>
    <x v="11"/>
    <s v="Green"/>
    <s v="None"/>
    <s v="P513966"/>
    <s v="CITYWIDE"/>
    <s v="B50001351"/>
    <s v="Baltimore City Building Demolition "/>
    <s v="K &amp; K Adams, Inc. - THIRD CALL"/>
    <x v="414"/>
    <n v="0"/>
    <m/>
    <d v="2010-06-16T00:00:00"/>
    <d v="2010-07-10T00:00:00"/>
    <d v="2013-07-09T00:00:00"/>
    <n v="2013"/>
    <n v="7"/>
    <x v="9"/>
    <x v="1"/>
    <x v="14"/>
    <x v="1"/>
    <m/>
    <m/>
    <s v="Yes"/>
    <m/>
    <s v="Special"/>
  </r>
  <r>
    <x v="11"/>
    <s v="Green"/>
    <s v="None"/>
    <s v="P517820"/>
    <s v="DOT"/>
    <s v="B50001914"/>
    <s v="Reflective  Sign Sheeting  (DOT)"/>
    <s v="American Traffic Safety Materials, Inc. (Contact buyer for item info.)"/>
    <x v="415"/>
    <n v="0"/>
    <m/>
    <d v="2012-05-23T00:00:00"/>
    <d v="2012-07-13T00:00:00"/>
    <d v="2013-07-12T00:00:00"/>
    <n v="2013"/>
    <n v="7"/>
    <x v="9"/>
    <x v="2"/>
    <x v="0"/>
    <x v="0"/>
    <m/>
    <m/>
    <m/>
    <m/>
    <s v="Normal"/>
  </r>
  <r>
    <x v="11"/>
    <s v="Green"/>
    <s v="None"/>
    <s v="P517819"/>
    <s v="DOT"/>
    <s v="B50001914"/>
    <s v="Reflective  Sign Sheeting  (DOT)"/>
    <s v="Osburn Associates, Inc. (Contact buyer for item info.)"/>
    <x v="416"/>
    <n v="0"/>
    <m/>
    <d v="2012-05-23T00:00:00"/>
    <d v="2012-07-13T00:00:00"/>
    <d v="2013-07-12T00:00:00"/>
    <n v="2013"/>
    <n v="7"/>
    <x v="9"/>
    <x v="2"/>
    <x v="0"/>
    <x v="0"/>
    <m/>
    <m/>
    <m/>
    <m/>
    <s v="Normal"/>
  </r>
  <r>
    <x v="11"/>
    <s v="Green"/>
    <s v="None"/>
    <s v="P517775"/>
    <s v="DOT"/>
    <s v="B50001911"/>
    <s v="Requirement for Street Light Rehabilitation"/>
    <s v="Baltimore Gas and Elect, Co."/>
    <x v="417"/>
    <n v="0"/>
    <m/>
    <d v="2012-09-12T00:00:00"/>
    <d v="2012-09-13T00:00:00"/>
    <d v="2013-07-31T00:00:00"/>
    <n v="2013"/>
    <n v="7"/>
    <x v="9"/>
    <x v="0"/>
    <x v="0"/>
    <x v="0"/>
    <m/>
    <m/>
    <m/>
    <m/>
    <s v="Normal"/>
  </r>
  <r>
    <x v="11"/>
    <s v="Green"/>
    <s v="None"/>
    <s v="P509147"/>
    <s v="DOT"/>
    <s v="B50001090"/>
    <s v="OEM Parts and Service for Amida Light Towers"/>
    <s v="Correlli, Inc"/>
    <x v="2"/>
    <n v="0"/>
    <m/>
    <d v="2012-06-20T00:00:00"/>
    <d v="2012-08-01T00:00:00"/>
    <d v="2013-07-31T00:00:00"/>
    <n v="2013"/>
    <n v="7"/>
    <x v="9"/>
    <x v="3"/>
    <x v="0"/>
    <x v="0"/>
    <m/>
    <m/>
    <m/>
    <m/>
    <s v="Normal"/>
  </r>
  <r>
    <x v="11"/>
    <s v="Green"/>
    <s v="None"/>
    <m/>
    <s v="DOT"/>
    <s v="06000"/>
    <s v="Landscaping Services (Workforce Development) "/>
    <s v="Living Classroom Foundation"/>
    <x v="278"/>
    <n v="0"/>
    <m/>
    <d v="2012-08-08T00:00:00"/>
    <d v="2012-08-08T00:00:00"/>
    <d v="2013-08-07T00:00:00"/>
    <n v="2013"/>
    <n v="8"/>
    <x v="10"/>
    <x v="0"/>
    <x v="0"/>
    <x v="0"/>
    <m/>
    <m/>
    <m/>
    <m/>
    <s v="Normal"/>
  </r>
  <r>
    <x v="11"/>
    <s v="Green"/>
    <s v="None"/>
    <s v="P518105"/>
    <s v="DOT"/>
    <s v="B50001987"/>
    <s v="Hauling of Asphalt"/>
    <s v="L&amp; J Construction Services, Inc."/>
    <x v="252"/>
    <n v="0"/>
    <m/>
    <d v="2012-09-19T00:00:00"/>
    <d v="2011-08-24T00:00:00"/>
    <d v="2013-08-23T00:00:00"/>
    <n v="2013"/>
    <n v="8"/>
    <x v="10"/>
    <x v="2"/>
    <x v="10"/>
    <x v="3"/>
    <m/>
    <m/>
    <s v="Yes"/>
    <m/>
    <s v="Special"/>
  </r>
  <r>
    <x v="11"/>
    <s v="Green"/>
    <s v="None"/>
    <s v="P518106"/>
    <s v="DOT"/>
    <s v="B50001987"/>
    <s v="Hauling of Asphalt"/>
    <s v="Cherry Hill Hauling &amp; Towing Service, Inc."/>
    <x v="15"/>
    <n v="0"/>
    <m/>
    <d v="2012-09-19T00:00:00"/>
    <d v="2011-08-24T00:00:00"/>
    <d v="2013-08-23T00:00:00"/>
    <n v="2013"/>
    <n v="8"/>
    <x v="10"/>
    <x v="2"/>
    <x v="10"/>
    <x v="3"/>
    <m/>
    <m/>
    <s v="Yes"/>
    <m/>
    <s v="Special"/>
  </r>
  <r>
    <x v="11"/>
    <s v="Green"/>
    <s v="None"/>
    <s v="P505702"/>
    <s v="DOT"/>
    <s v="BP-02155"/>
    <s v="Replace Existing Traffic Signal System  "/>
    <s v="Siemens Energy &amp; Automation, Inc."/>
    <x v="418"/>
    <n v="0"/>
    <m/>
    <d v="2013-01-23T00:00:00"/>
    <d v="2013-02-05T00:00:00"/>
    <d v="2013-08-31T00:00:00"/>
    <n v="2013"/>
    <n v="8"/>
    <x v="10"/>
    <x v="0"/>
    <x v="21"/>
    <x v="2"/>
    <m/>
    <m/>
    <m/>
    <m/>
    <s v="Normal"/>
  </r>
  <r>
    <x v="11"/>
    <s v="Green"/>
    <s v="None"/>
    <s v="P514787"/>
    <s v="DOT"/>
    <s v="B50001572"/>
    <s v="Traffic Signal Poles "/>
    <s v="Commercial Lighting Sales, inc."/>
    <x v="419"/>
    <n v="0"/>
    <m/>
    <d v="2010-09-15T00:00:00"/>
    <d v="2010-09-15T00:00:00"/>
    <d v="2013-09-14T00:00:00"/>
    <n v="2013"/>
    <n v="9"/>
    <x v="11"/>
    <x v="1"/>
    <x v="0"/>
    <x v="0"/>
    <m/>
    <m/>
    <m/>
    <m/>
    <s v="Normal"/>
  </r>
  <r>
    <x v="11"/>
    <s v="Green"/>
    <s v="None"/>
    <s v="P518668"/>
    <s v="CITYWIDE"/>
    <s v="B50002098"/>
    <s v="Steel Toe Rubber Hip Boots "/>
    <s v="A&amp;A Sales Associates, LLC"/>
    <x v="420"/>
    <n v="0"/>
    <m/>
    <d v="2012-08-15T00:00:00"/>
    <d v="2012-09-28T00:00:00"/>
    <d v="2013-09-27T00:00:00"/>
    <n v="2013"/>
    <n v="9"/>
    <x v="11"/>
    <x v="2"/>
    <x v="0"/>
    <x v="0"/>
    <m/>
    <m/>
    <m/>
    <m/>
    <s v="Normal"/>
  </r>
  <r>
    <x v="11"/>
    <s v="Green"/>
    <s v="None"/>
    <s v="P510696"/>
    <s v="DOT"/>
    <s v="B50001180"/>
    <s v="Revolution Traffic Cones"/>
    <s v="National Capitol Industries, Inc."/>
    <x v="421"/>
    <n v="0"/>
    <m/>
    <d v="2012-08-15T00:00:00"/>
    <d v="2012-09-29T00:00:00"/>
    <d v="2013-09-28T00:00:00"/>
    <n v="2013"/>
    <n v="9"/>
    <x v="11"/>
    <x v="0"/>
    <x v="0"/>
    <x v="0"/>
    <m/>
    <m/>
    <m/>
    <m/>
    <s v="Normal"/>
  </r>
  <r>
    <x v="11"/>
    <s v="Green"/>
    <s v="None"/>
    <m/>
    <s v="DOT"/>
    <s v="B50000769"/>
    <s v="Winter Snow Removal "/>
    <s v="Lorenz, Inc."/>
    <x v="251"/>
    <n v="0"/>
    <m/>
    <d v="2012-10-10T00:00:00"/>
    <d v="2012-10-01T00:00:00"/>
    <d v="2013-09-30T00:00:00"/>
    <n v="2013"/>
    <n v="9"/>
    <x v="11"/>
    <x v="3"/>
    <x v="0"/>
    <x v="0"/>
    <m/>
    <m/>
    <m/>
    <m/>
    <s v="Normal"/>
  </r>
  <r>
    <x v="11"/>
    <s v="Green"/>
    <s v="None"/>
    <s v="P510321"/>
    <s v="DOT"/>
    <s v="06000"/>
    <s v="Extruded Street Name Sign Blanks"/>
    <s v="Garden State Highway Products, Inc."/>
    <x v="422"/>
    <n v="0"/>
    <m/>
    <d v="2012-08-15T00:00:00"/>
    <d v="2012-10-01T00:00:00"/>
    <d v="2013-09-30T00:00:00"/>
    <n v="2013"/>
    <n v="9"/>
    <x v="11"/>
    <x v="3"/>
    <x v="0"/>
    <x v="0"/>
    <m/>
    <m/>
    <m/>
    <m/>
    <s v="Normal"/>
  </r>
  <r>
    <x v="11"/>
    <s v="Green"/>
    <s v="None"/>
    <s v="P518375"/>
    <s v="DOT"/>
    <s v="B50002152"/>
    <s v="Handbox Frames and Covers"/>
    <s v="Belair Road Supply Co."/>
    <x v="423"/>
    <n v="0"/>
    <m/>
    <d v="2012-10-03T00:00:00"/>
    <d v="2012-10-04T00:00:00"/>
    <d v="2013-10-03T00:00:00"/>
    <n v="2013"/>
    <n v="10"/>
    <x v="12"/>
    <x v="3"/>
    <x v="0"/>
    <x v="0"/>
    <m/>
    <m/>
    <m/>
    <m/>
    <s v="Normal"/>
  </r>
  <r>
    <x v="11"/>
    <s v="Green"/>
    <s v="None"/>
    <s v="P518458"/>
    <s v="DOT"/>
    <s v="B50001980"/>
    <s v="Routine and Preventative Maintenance of city-Owned Fountains"/>
    <s v="Field Enterprises, LLC"/>
    <x v="424"/>
    <n v="0"/>
    <m/>
    <d v="2011-10-12T00:00:00"/>
    <d v="2011-10-12T00:00:00"/>
    <d v="2013-10-11T00:00:00"/>
    <n v="2013"/>
    <n v="10"/>
    <x v="12"/>
    <x v="2"/>
    <x v="22"/>
    <x v="3"/>
    <m/>
    <m/>
    <m/>
    <m/>
    <s v="Normal"/>
  </r>
  <r>
    <x v="11"/>
    <s v="Green"/>
    <s v="None"/>
    <s v="P511410"/>
    <s v="DOT"/>
    <s v="08000"/>
    <s v="Parking Enforcement (Smartboots)"/>
    <s v="IPT, LLC d/b/a Paylock"/>
    <x v="425"/>
    <n v="0"/>
    <m/>
    <d v="2012-09-26T00:00:00"/>
    <d v="2012-10-15T00:00:00"/>
    <d v="2013-10-14T00:00:00"/>
    <n v="2013"/>
    <n v="10"/>
    <x v="12"/>
    <x v="0"/>
    <x v="0"/>
    <x v="0"/>
    <m/>
    <m/>
    <m/>
    <m/>
    <s v="Normal"/>
  </r>
  <r>
    <x v="11"/>
    <s v="Green"/>
    <s v="None"/>
    <s v="P521833"/>
    <s v="DOT"/>
    <s v="B50002687"/>
    <s v="Pedestrian Crossing Signs"/>
    <s v="Vulcan, Inc."/>
    <x v="426"/>
    <n v="0"/>
    <m/>
    <s v="-"/>
    <d v="2012-11-05T00:00:00"/>
    <d v="2013-11-04T00:00:00"/>
    <n v="2013"/>
    <n v="11"/>
    <x v="28"/>
    <x v="1"/>
    <x v="0"/>
    <x v="0"/>
    <m/>
    <m/>
    <m/>
    <m/>
    <s v="Normal"/>
  </r>
  <r>
    <x v="11"/>
    <s v="Green"/>
    <s v="None"/>
    <s v="P521890"/>
    <s v="DOT"/>
    <s v="B50002672"/>
    <s v="U Channel Posts"/>
    <s v="Osburn Associates, Inc. "/>
    <x v="68"/>
    <n v="0"/>
    <m/>
    <d v="2012-11-07T00:00:00"/>
    <d v="2012-11-07T00:00:00"/>
    <d v="2013-11-06T00:00:00"/>
    <n v="2013"/>
    <n v="11"/>
    <x v="28"/>
    <x v="1"/>
    <x v="0"/>
    <x v="0"/>
    <m/>
    <m/>
    <m/>
    <m/>
    <s v="Normal"/>
  </r>
  <r>
    <x v="11"/>
    <s v="Green"/>
    <s v="None"/>
    <s v="P515486"/>
    <s v="DOT"/>
    <s v="B50001682"/>
    <s v="Traffic Signal Cable "/>
    <s v="Power &amp; Telephone Supply Co."/>
    <x v="252"/>
    <n v="0"/>
    <m/>
    <d v="2012-11-14T00:00:00"/>
    <d v="2012-11-24T00:00:00"/>
    <d v="2013-11-23T00:00:00"/>
    <n v="2013"/>
    <n v="11"/>
    <x v="28"/>
    <x v="3"/>
    <x v="0"/>
    <x v="0"/>
    <m/>
    <m/>
    <m/>
    <m/>
    <s v="Normal"/>
  </r>
  <r>
    <x v="11"/>
    <s v="Green"/>
    <s v="None"/>
    <s v="P518770"/>
    <s v="DOT"/>
    <s v="B50002148"/>
    <s v="Aluminum Vehicle Traffic &amp; Pedestrian Signal Assemblies"/>
    <s v="General Traffic Equipment Corp"/>
    <x v="427"/>
    <n v="0"/>
    <m/>
    <d v="2012-11-07T00:00:00"/>
    <d v="2012-12-01T00:00:00"/>
    <d v="2013-11-30T00:00:00"/>
    <n v="2013"/>
    <n v="11"/>
    <x v="28"/>
    <x v="1"/>
    <x v="0"/>
    <x v="0"/>
    <m/>
    <m/>
    <m/>
    <m/>
    <s v="Normal"/>
  </r>
  <r>
    <x v="11"/>
    <s v="Green"/>
    <s v="None"/>
    <m/>
    <s v="DOT"/>
    <s v="B50002752"/>
    <s v="Quadguard and Barriers"/>
    <s v="National Capitol Industries, Inc."/>
    <x v="428"/>
    <n v="0"/>
    <m/>
    <d v="2013-01-09T00:00:00"/>
    <d v="2013-01-09T00:00:00"/>
    <d v="2013-12-31T00:00:00"/>
    <n v="2013"/>
    <n v="12"/>
    <x v="13"/>
    <x v="1"/>
    <x v="0"/>
    <x v="0"/>
    <m/>
    <m/>
    <m/>
    <m/>
    <s v="Normal"/>
  </r>
  <r>
    <x v="11"/>
    <s v="Green"/>
    <s v="Green"/>
    <m/>
    <s v="DOT"/>
    <s v="B50002749"/>
    <s v="Construction Roll Up Signs "/>
    <s v="Trafix Devices"/>
    <x v="429"/>
    <n v="0"/>
    <m/>
    <d v="2013-01-09T00:00:00"/>
    <d v="2013-01-09T00:00:00"/>
    <d v="2014-01-08T00:00:00"/>
    <n v="2014"/>
    <n v="1"/>
    <x v="14"/>
    <x v="1"/>
    <x v="0"/>
    <x v="0"/>
    <s v="To be deleted, new contract"/>
    <m/>
    <m/>
    <m/>
    <s v="Normal"/>
  </r>
  <r>
    <x v="11"/>
    <s v="Green"/>
    <s v="None"/>
    <m/>
    <s v="DGS"/>
    <s v="B50002709"/>
    <s v="Magnesium Chloride (Flakes and Pellets) "/>
    <s v="Maryland Chemical Company, Inc."/>
    <x v="152"/>
    <n v="0"/>
    <m/>
    <s v="-"/>
    <d v="2013-01-13T00:00:00"/>
    <d v="2014-01-12T00:00:00"/>
    <n v="2014"/>
    <n v="1"/>
    <x v="14"/>
    <x v="0"/>
    <x v="0"/>
    <x v="0"/>
    <m/>
    <m/>
    <m/>
    <m/>
    <s v="Normal"/>
  </r>
  <r>
    <x v="11"/>
    <s v="Green"/>
    <s v="None"/>
    <s v="P506602"/>
    <s v="CITYWIDE"/>
    <s v="B50000938"/>
    <s v="Provide Inspection, Services and Repairs for Fire Extinguishers"/>
    <s v="Fireline Corporation"/>
    <x v="430"/>
    <n v="0"/>
    <m/>
    <d v="2013-01-23T00:00:00"/>
    <d v="2013-03-01T00:00:00"/>
    <d v="2014-02-28T00:00:00"/>
    <n v="2014"/>
    <n v="2"/>
    <x v="29"/>
    <x v="0"/>
    <x v="0"/>
    <x v="0"/>
    <m/>
    <m/>
    <m/>
    <m/>
    <s v="Normal"/>
  </r>
  <r>
    <x v="11"/>
    <s v="Green"/>
    <s v="None"/>
    <s v="P506603"/>
    <s v="CITYWIDE"/>
    <s v="B50000938"/>
    <s v="Provide Inspection, Services and Repairs for Fire Extinguishers"/>
    <s v="Fire Safety Co"/>
    <x v="431"/>
    <n v="0"/>
    <m/>
    <d v="2013-01-23T00:00:00"/>
    <d v="2013-03-01T00:00:00"/>
    <d v="2014-02-28T00:00:00"/>
    <n v="2014"/>
    <n v="2"/>
    <x v="29"/>
    <x v="0"/>
    <x v="0"/>
    <x v="0"/>
    <m/>
    <m/>
    <m/>
    <m/>
    <s v="Normal"/>
  </r>
  <r>
    <x v="11"/>
    <s v="Green"/>
    <s v="None"/>
    <s v="P516302"/>
    <s v="DOT"/>
    <s v="B50001856"/>
    <s v="Print Jobs"/>
    <s v="Gardens Reproductive Arts, Inc. d/b/a Gardens Reprographic, Inc."/>
    <x v="432"/>
    <n v="0"/>
    <m/>
    <d v="2013-01-23T00:00:00"/>
    <d v="2013-03-01T00:00:00"/>
    <d v="2014-02-28T00:00:00"/>
    <n v="2014"/>
    <n v="2"/>
    <x v="29"/>
    <x v="0"/>
    <x v="0"/>
    <x v="0"/>
    <m/>
    <m/>
    <m/>
    <m/>
    <s v="Normal"/>
  </r>
  <r>
    <x v="11"/>
    <s v="Green"/>
    <s v="None"/>
    <s v="P512618"/>
    <s v="CITYWIDE"/>
    <s v="B50001348"/>
    <s v="Paving Materials (Hot and Cold Patch) "/>
    <s v="P. Flanigan &amp; Sons"/>
    <x v="433"/>
    <n v="0"/>
    <m/>
    <d v="2013-01-23T00:00:00"/>
    <d v="2013-03-22T00:00:00"/>
    <d v="2014-03-21T00:00:00"/>
    <n v="2014"/>
    <n v="3"/>
    <x v="44"/>
    <x v="24"/>
    <x v="0"/>
    <x v="0"/>
    <m/>
    <m/>
    <m/>
    <m/>
    <s v="Normal"/>
  </r>
  <r>
    <x v="11"/>
    <s v="Green"/>
    <s v="None"/>
    <m/>
    <s v="CITYWIDE"/>
    <s v="B50001701"/>
    <s v="Provide Pest Control Services to Various COB Buildings"/>
    <s v="Priority Termite and Pest Control, Inc."/>
    <x v="434"/>
    <n v="0"/>
    <m/>
    <d v="2013-01-23T00:00:00"/>
    <d v="2013-04-01T00:00:00"/>
    <d v="2014-03-31T00:00:00"/>
    <n v="2014"/>
    <n v="3"/>
    <x v="44"/>
    <x v="25"/>
    <x v="0"/>
    <x v="0"/>
    <m/>
    <m/>
    <m/>
    <m/>
    <s v="Normal"/>
  </r>
  <r>
    <x v="11"/>
    <s v="Green"/>
    <s v="Green"/>
    <s v="P516127"/>
    <s v="CITYWIDE"/>
    <s v="B50001701"/>
    <s v="Provide Pest Control Services to Various COB Buildings"/>
    <s v="AB&amp;B Termite and Pest Control Services"/>
    <x v="434"/>
    <n v="0"/>
    <m/>
    <d v="2013-01-23T00:00:00"/>
    <d v="2013-04-01T00:00:00"/>
    <d v="2014-03-31T00:00:00"/>
    <n v="2014"/>
    <n v="3"/>
    <x v="44"/>
    <x v="3"/>
    <x v="0"/>
    <x v="0"/>
    <m/>
    <m/>
    <m/>
    <m/>
    <s v="Normal"/>
  </r>
  <r>
    <x v="11"/>
    <s v="Green"/>
    <s v="None"/>
    <s v="R597275"/>
    <s v="DOT"/>
    <s v="06000"/>
    <s v="Traffic Signal Components "/>
    <s v="RGA, Inc."/>
    <x v="435"/>
    <n v="0"/>
    <m/>
    <d v="2012-03-28T00:00:00"/>
    <d v="2012-04-01T00:00:00"/>
    <d v="2014-03-31T00:00:00"/>
    <n v="2014"/>
    <n v="3"/>
    <x v="44"/>
    <x v="2"/>
    <x v="0"/>
    <x v="0"/>
    <m/>
    <m/>
    <m/>
    <m/>
    <s v="Normal"/>
  </r>
  <r>
    <x v="11"/>
    <s v="Green"/>
    <s v="None"/>
    <m/>
    <s v="DOT"/>
    <s v="06000"/>
    <s v="Railroad Emergency and Inspections "/>
    <s v="Rhinehart Railroad Construction, Inc."/>
    <x v="436"/>
    <n v="0"/>
    <m/>
    <d v="2012-10-03T00:00:00"/>
    <d v="2012-10-13T00:00:00"/>
    <d v="2014-10-12T00:00:00"/>
    <n v="2014"/>
    <n v="10"/>
    <x v="36"/>
    <x v="1"/>
    <x v="0"/>
    <x v="0"/>
    <m/>
    <m/>
    <m/>
    <m/>
    <s v="Normal"/>
  </r>
  <r>
    <x v="11"/>
    <s v="Green"/>
    <s v="None"/>
    <s v="P518914"/>
    <s v="DOT"/>
    <s v="B50001745"/>
    <s v="On-Call Marketing and Public Relations Services"/>
    <s v="Sahara Communications, Inc."/>
    <x v="21"/>
    <n v="0"/>
    <m/>
    <d v="2011-11-02T00:00:00"/>
    <d v="2011-11-02T00:00:00"/>
    <d v="2014-10-31T00:00:00"/>
    <n v="2014"/>
    <n v="10"/>
    <x v="36"/>
    <x v="1"/>
    <x v="10"/>
    <x v="1"/>
    <m/>
    <m/>
    <m/>
    <m/>
    <s v="Normal"/>
  </r>
  <r>
    <x v="11"/>
    <s v="Green"/>
    <s v="None"/>
    <s v="P518444"/>
    <s v="Various"/>
    <s v="B50002086"/>
    <s v="Salt for Snow Melting"/>
    <s v="Eastern Salt Co. Inc (Item#1 - 1st Call)"/>
    <x v="413"/>
    <n v="0"/>
    <m/>
    <d v="2011-10-12T00:00:00"/>
    <d v="2011-11-01T00:00:00"/>
    <d v="2014-10-31T00:00:00"/>
    <n v="2014"/>
    <n v="10"/>
    <x v="36"/>
    <x v="1"/>
    <x v="11"/>
    <x v="9"/>
    <m/>
    <m/>
    <s v="Yes"/>
    <m/>
    <s v="Special"/>
  </r>
  <r>
    <x v="11"/>
    <s v="Green"/>
    <s v="None"/>
    <s v="P518443"/>
    <s v="Various"/>
    <s v="B50002086"/>
    <s v="Salt for Snow Melting"/>
    <s v="International Salt Co. LLC (Item#2)"/>
    <x v="2"/>
    <n v="0"/>
    <m/>
    <d v="2011-10-12T00:00:00"/>
    <d v="2011-11-01T00:00:00"/>
    <d v="2014-10-31T00:00:00"/>
    <n v="2014"/>
    <n v="10"/>
    <x v="36"/>
    <x v="1"/>
    <x v="11"/>
    <x v="9"/>
    <m/>
    <m/>
    <m/>
    <m/>
    <s v="Normal"/>
  </r>
  <r>
    <x v="11"/>
    <s v="Green"/>
    <s v="None"/>
    <s v="P519825"/>
    <s v="CITYWIDE"/>
    <s v="B50002218"/>
    <s v="Snow Contractors II"/>
    <s v="Carrol Concrete Construction CO."/>
    <x v="22"/>
    <n v="0"/>
    <m/>
    <d v="2012-02-15T00:00:00"/>
    <d v="2012-02-15T00:00:00"/>
    <d v="2015-02-14T00:00:00"/>
    <n v="2015"/>
    <n v="2"/>
    <x v="39"/>
    <x v="1"/>
    <x v="0"/>
    <x v="0"/>
    <m/>
    <m/>
    <m/>
    <m/>
    <s v="Normal"/>
  </r>
  <r>
    <x v="11"/>
    <s v="Green"/>
    <s v="None"/>
    <s v="P519823"/>
    <s v="CITYWIDE"/>
    <s v="B50002218"/>
    <s v="Snow Contractors II"/>
    <s v="A2Z Environmental Group, LLC"/>
    <x v="22"/>
    <n v="0"/>
    <m/>
    <d v="2012-02-15T00:00:00"/>
    <d v="2012-02-15T00:00:00"/>
    <d v="2015-02-14T00:00:00"/>
    <n v="2015"/>
    <n v="2"/>
    <x v="39"/>
    <x v="1"/>
    <x v="0"/>
    <x v="0"/>
    <m/>
    <m/>
    <m/>
    <m/>
    <s v="Normal"/>
  </r>
  <r>
    <x v="11"/>
    <s v="Green"/>
    <s v="None"/>
    <s v="P519826"/>
    <s v="CITYWIDE"/>
    <s v="B50002218"/>
    <s v="Snow Contractors II"/>
    <s v="Unified Solutions Services, LLC"/>
    <x v="22"/>
    <n v="0"/>
    <m/>
    <d v="2012-02-15T00:00:00"/>
    <d v="2012-02-15T00:00:00"/>
    <d v="2015-02-14T00:00:00"/>
    <n v="2015"/>
    <n v="2"/>
    <x v="39"/>
    <x v="1"/>
    <x v="0"/>
    <x v="0"/>
    <m/>
    <m/>
    <m/>
    <m/>
    <s v="Normal"/>
  </r>
  <r>
    <x v="11"/>
    <s v="Green"/>
    <s v="None"/>
    <s v="P519824"/>
    <s v="CITYWIDE"/>
    <s v="B50002218"/>
    <s v="Snow Contractors II"/>
    <s v="Consolidated Services, Inc."/>
    <x v="22"/>
    <n v="0"/>
    <m/>
    <d v="2012-02-15T00:00:00"/>
    <d v="2012-02-15T00:00:00"/>
    <d v="2015-02-14T00:00:00"/>
    <n v="2015"/>
    <n v="2"/>
    <x v="39"/>
    <x v="1"/>
    <x v="0"/>
    <x v="0"/>
    <m/>
    <m/>
    <m/>
    <m/>
    <s v="Normal"/>
  </r>
  <r>
    <x v="11"/>
    <s v="Green"/>
    <s v="None"/>
    <m/>
    <s v="DOT"/>
    <s v="B50002652"/>
    <s v="Snow Removal Services IV"/>
    <s v="A. Halcon Contractors, Inc."/>
    <x v="22"/>
    <n v="0"/>
    <m/>
    <d v="2013-01-09T00:00:00"/>
    <d v="2013-01-09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DOT"/>
    <s v="B50002652"/>
    <s v="Snow Removal Services IV"/>
    <s v="Donald Fritts Home Remodeling"/>
    <x v="22"/>
    <n v="0"/>
    <m/>
    <d v="2013-01-09T00:00:00"/>
    <d v="2013-01-09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DOT"/>
    <s v="B50002652"/>
    <s v="Snow Removal Services IV"/>
    <s v="Lorenz, Inc."/>
    <x v="22"/>
    <n v="0"/>
    <m/>
    <d v="2013-01-09T00:00:00"/>
    <d v="2013-01-09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DOT"/>
    <s v="B50002652"/>
    <s v="Snow Removal Services IV"/>
    <s v="M. Luis Construction Co. Inc."/>
    <x v="22"/>
    <n v="0"/>
    <m/>
    <d v="2013-01-09T00:00:00"/>
    <d v="2013-01-09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CITYWIDE"/>
    <s v="B50002539"/>
    <s v="Snow Removal Services III"/>
    <s v="P &amp; J Contracting Co. "/>
    <x v="22"/>
    <n v="0"/>
    <m/>
    <d v="2012-11-21T00:00:00"/>
    <d v="2012-11-21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CITYWIDE"/>
    <s v="B50002539"/>
    <s v="Snow Removal Services III"/>
    <s v="Allied Contractors, Inc."/>
    <x v="22"/>
    <n v="0"/>
    <m/>
    <d v="2012-11-21T00:00:00"/>
    <d v="2012-11-21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CITYWIDE"/>
    <s v="B50002539"/>
    <s v="Snow Removal Services III"/>
    <s v="D&amp;B Constructions, Inc."/>
    <x v="22"/>
    <n v="0"/>
    <m/>
    <d v="2012-11-21T00:00:00"/>
    <d v="2012-11-21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CITYWIDE"/>
    <s v="B50002539"/>
    <s v="Snow Removal Services III"/>
    <s v="Cherry Hill Hauling &amp; Towing Service, Inc."/>
    <x v="22"/>
    <n v="0"/>
    <m/>
    <d v="2012-11-21T00:00:00"/>
    <d v="2012-11-21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CITYWIDE"/>
    <s v="B50002107"/>
    <s v="Snow Contractors"/>
    <s v="M. Luis Constructions Co. Inc."/>
    <x v="22"/>
    <n v="0"/>
    <m/>
    <d v="2012-01-18T00:00:00"/>
    <d v="2012-01-18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CITYWIDE"/>
    <s v="B50002107"/>
    <s v="Snow Contractors"/>
    <s v="Hawkeye Construction, LLC"/>
    <x v="22"/>
    <n v="0"/>
    <m/>
    <d v="2012-01-18T00:00:00"/>
    <d v="2012-01-18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CITYWIDE"/>
    <s v="B50002107"/>
    <s v="Snow Contractors"/>
    <s v="Allied Contractors, Inc."/>
    <x v="22"/>
    <n v="0"/>
    <m/>
    <d v="2012-01-18T00:00:00"/>
    <d v="2012-01-18T00:00:00"/>
    <d v="2015-04-30T00:00:00"/>
    <n v="2015"/>
    <n v="4"/>
    <x v="49"/>
    <x v="1"/>
    <x v="0"/>
    <x v="0"/>
    <m/>
    <m/>
    <m/>
    <m/>
    <s v="Normal"/>
  </r>
  <r>
    <x v="11"/>
    <s v="Green"/>
    <s v="None"/>
    <m/>
    <s v="CITYWIDE"/>
    <s v="B50002314"/>
    <s v="On-call Roofing Services"/>
    <s v="Simpson of Maryland, Inc."/>
    <x v="48"/>
    <n v="0"/>
    <m/>
    <d v="2013-01-09T00:00:00"/>
    <d v="2013-01-09T00:00:00"/>
    <d v="2015-06-05T00:00:00"/>
    <n v="2015"/>
    <n v="6"/>
    <x v="18"/>
    <x v="1"/>
    <x v="3"/>
    <x v="8"/>
    <m/>
    <s v="Yes"/>
    <m/>
    <m/>
    <s v="Special"/>
  </r>
  <r>
    <x v="11"/>
    <s v="Green"/>
    <s v="None"/>
    <m/>
    <s v="CITYWIDE"/>
    <s v="B50002314"/>
    <s v="On-call Roofing Services"/>
    <s v="Roofing and Sustainable Systems, Inc."/>
    <x v="253"/>
    <n v="0"/>
    <m/>
    <d v="2012-06-06T00:00:00"/>
    <d v="2012-06-06T00:00:00"/>
    <d v="2015-06-15T00:00:00"/>
    <n v="2015"/>
    <n v="6"/>
    <x v="18"/>
    <x v="1"/>
    <x v="3"/>
    <x v="8"/>
    <m/>
    <s v="Yes"/>
    <m/>
    <m/>
    <s v="Special"/>
  </r>
  <r>
    <x v="11"/>
    <s v="Green"/>
    <s v="None"/>
    <m/>
    <s v="DOT"/>
    <s v="06000"/>
    <s v="Tipping of Milled Material for Recycling"/>
    <s v="P. Flanigan &amp; Sons"/>
    <x v="48"/>
    <n v="0"/>
    <m/>
    <d v="2012-07-11T00:00:00"/>
    <d v="2012-07-11T00:00:00"/>
    <d v="2015-07-10T00:00:00"/>
    <n v="2015"/>
    <n v="7"/>
    <x v="50"/>
    <x v="1"/>
    <x v="0"/>
    <x v="0"/>
    <m/>
    <s v="Yes"/>
    <m/>
    <m/>
    <s v="Special"/>
  </r>
  <r>
    <x v="11"/>
    <s v="Green"/>
    <s v="None"/>
    <m/>
    <s v="DOT"/>
    <s v="B50002251"/>
    <s v="Citywide Police Requested Towing Services"/>
    <s v="Frankford Towing, Inc"/>
    <x v="253"/>
    <n v="0"/>
    <m/>
    <d v="2012-08-15T00:00:00"/>
    <d v="2012-09-03T00:00:00"/>
    <d v="2015-08-31T00:00:00"/>
    <n v="2015"/>
    <n v="8"/>
    <x v="27"/>
    <x v="1"/>
    <x v="3"/>
    <x v="2"/>
    <m/>
    <s v="Yes"/>
    <m/>
    <m/>
    <s v="Special"/>
  </r>
  <r>
    <x v="11"/>
    <s v="Green"/>
    <s v="None"/>
    <m/>
    <s v="DOT"/>
    <s v="B50002251"/>
    <s v="Citywide Police Requested Towing Services"/>
    <s v="Frankford Towing, LLC"/>
    <x v="253"/>
    <n v="0"/>
    <m/>
    <d v="2012-08-15T00:00:00"/>
    <d v="2012-09-03T00:00:00"/>
    <d v="2015-08-31T00:00:00"/>
    <n v="2015"/>
    <n v="8"/>
    <x v="27"/>
    <x v="1"/>
    <x v="3"/>
    <x v="2"/>
    <m/>
    <s v="Yes"/>
    <m/>
    <m/>
    <s v="Special"/>
  </r>
  <r>
    <x v="11"/>
    <s v="Green"/>
    <s v="None"/>
    <m/>
    <s v="DOT"/>
    <s v="B50002251"/>
    <s v="Citywide Police Requested Towing Services"/>
    <s v="Frankford Towing Associates, LLC"/>
    <x v="253"/>
    <n v="0"/>
    <m/>
    <d v="2012-08-15T00:00:00"/>
    <d v="2012-09-03T00:00:00"/>
    <d v="2015-08-31T00:00:00"/>
    <n v="2015"/>
    <n v="8"/>
    <x v="27"/>
    <x v="1"/>
    <x v="3"/>
    <x v="2"/>
    <m/>
    <s v="Yes"/>
    <m/>
    <m/>
    <s v="Special"/>
  </r>
  <r>
    <x v="11"/>
    <s v="Green"/>
    <s v="None"/>
    <m/>
    <s v="DOT"/>
    <s v="B50002251"/>
    <s v="Citywide Police Requested Towing Services"/>
    <s v="Ted's Towing Service, LLC"/>
    <x v="253"/>
    <n v="0"/>
    <m/>
    <d v="2012-08-15T00:00:00"/>
    <d v="2012-09-03T00:00:00"/>
    <d v="2015-08-31T00:00:00"/>
    <n v="2015"/>
    <n v="8"/>
    <x v="27"/>
    <x v="1"/>
    <x v="3"/>
    <x v="2"/>
    <m/>
    <s v="Yes"/>
    <m/>
    <m/>
    <s v="Special"/>
  </r>
  <r>
    <x v="11"/>
    <s v="Green"/>
    <s v="None"/>
    <m/>
    <s v="DOT"/>
    <s v="B50002251"/>
    <s v="Citywide Police Requested Towing Services"/>
    <s v="Berman's Towing 1 LLC"/>
    <x v="253"/>
    <n v="0"/>
    <m/>
    <d v="2012-08-15T00:00:00"/>
    <d v="2012-09-03T00:00:00"/>
    <d v="2015-08-31T00:00:00"/>
    <n v="2015"/>
    <n v="8"/>
    <x v="27"/>
    <x v="1"/>
    <x v="3"/>
    <x v="2"/>
    <m/>
    <s v="Yes"/>
    <m/>
    <m/>
    <s v="Special"/>
  </r>
  <r>
    <x v="11"/>
    <s v="Green"/>
    <s v="None"/>
    <m/>
    <s v="DOT"/>
    <s v="B50002251"/>
    <s v="Citywide Police Requested Towing Services"/>
    <s v="Berman's Towing 2 LLC"/>
    <x v="253"/>
    <n v="0"/>
    <m/>
    <d v="2012-08-15T00:00:00"/>
    <d v="2012-09-03T00:00:00"/>
    <d v="2015-08-31T00:00:00"/>
    <n v="2015"/>
    <n v="8"/>
    <x v="27"/>
    <x v="1"/>
    <x v="3"/>
    <x v="2"/>
    <m/>
    <s v="Yes"/>
    <m/>
    <m/>
    <s v="Special"/>
  </r>
  <r>
    <x v="11"/>
    <s v="Green"/>
    <s v="None"/>
    <m/>
    <s v="DOT"/>
    <s v="B50002251"/>
    <s v="Citywide Police Requested Towing Services"/>
    <s v="Berman's Towing 4 LLC"/>
    <x v="253"/>
    <n v="0"/>
    <m/>
    <d v="2012-08-15T00:00:00"/>
    <d v="2012-09-03T00:00:00"/>
    <d v="2015-08-31T00:00:00"/>
    <n v="2015"/>
    <n v="8"/>
    <x v="27"/>
    <x v="1"/>
    <x v="3"/>
    <x v="2"/>
    <m/>
    <s v="Yes"/>
    <m/>
    <m/>
    <s v="Special"/>
  </r>
  <r>
    <x v="11"/>
    <s v="Green"/>
    <s v="None"/>
    <m/>
    <s v="DOT"/>
    <s v="B50002251"/>
    <s v="Citywide Police Requested Towing Services"/>
    <s v="Mel's Towing &amp; Service Center, Inc."/>
    <x v="253"/>
    <n v="0"/>
    <m/>
    <d v="2012-08-15T00:00:00"/>
    <d v="2012-09-03T00:00:00"/>
    <d v="2015-08-31T00:00:00"/>
    <n v="2015"/>
    <n v="8"/>
    <x v="27"/>
    <x v="1"/>
    <x v="3"/>
    <x v="2"/>
    <m/>
    <s v="Yes"/>
    <m/>
    <m/>
    <s v="Special"/>
  </r>
  <r>
    <x v="11"/>
    <s v="Green"/>
    <s v="None"/>
    <m/>
    <s v="DOT"/>
    <s v="B50002251"/>
    <s v="Citywide Police Requested Towing Services"/>
    <s v="Universal Towing, LLC"/>
    <x v="253"/>
    <n v="0"/>
    <m/>
    <d v="2012-08-15T00:00:00"/>
    <d v="2012-09-03T00:00:00"/>
    <d v="2015-08-31T00:00:00"/>
    <n v="2015"/>
    <n v="8"/>
    <x v="27"/>
    <x v="1"/>
    <x v="3"/>
    <x v="2"/>
    <m/>
    <s v="Yes"/>
    <m/>
    <m/>
    <s v="Special"/>
  </r>
  <r>
    <x v="11"/>
    <s v="Green"/>
    <s v="None"/>
    <m/>
    <s v="DOT"/>
    <s v="B50002397"/>
    <s v="Citywide Violation Towing Services -Item#1 Central Business District"/>
    <s v="McDel Enterprises"/>
    <x v="437"/>
    <n v="0"/>
    <m/>
    <d v="2012-11-21T00:00:00"/>
    <d v="2012-12-01T00:00:00"/>
    <d v="2015-11-30T00:00:00"/>
    <n v="2015"/>
    <n v="11"/>
    <x v="46"/>
    <x v="1"/>
    <x v="3"/>
    <x v="2"/>
    <m/>
    <m/>
    <m/>
    <m/>
    <s v="Normal"/>
  </r>
  <r>
    <x v="11"/>
    <s v="Green"/>
    <s v="None"/>
    <m/>
    <s v="DOT"/>
    <s v="B50002246"/>
    <s v="Automatic Traffic Violation Enforcement System"/>
    <s v="Brekford Corp"/>
    <x v="144"/>
    <n v="0"/>
    <m/>
    <d v="2012-11-07T00:00:00"/>
    <d v="2013-01-01T00:00:00"/>
    <d v="2015-12-31T00:00:00"/>
    <n v="2015"/>
    <n v="12"/>
    <x v="19"/>
    <x v="1"/>
    <x v="0"/>
    <x v="0"/>
    <m/>
    <m/>
    <m/>
    <m/>
    <s v="Normal"/>
  </r>
  <r>
    <x v="11"/>
    <s v="Green"/>
    <s v="None"/>
    <s v="P519471"/>
    <s v="DOT"/>
    <s v="B50002089"/>
    <s v="Drawbridge Operations"/>
    <s v="Cianbro Corporation"/>
    <x v="438"/>
    <n v="0"/>
    <m/>
    <d v="2012-01-18T00:00:00"/>
    <d v="2012-02-01T00:00:00"/>
    <d v="2017-01-31T00:00:00"/>
    <n v="2017"/>
    <n v="1"/>
    <x v="24"/>
    <x v="1"/>
    <x v="0"/>
    <x v="0"/>
    <m/>
    <m/>
    <m/>
    <m/>
    <s v="Normal"/>
  </r>
  <r>
    <x v="12"/>
    <s v="Blue"/>
    <s v="Green"/>
    <s v="P513287"/>
    <s v="BCPD"/>
    <s v="06000"/>
    <s v="Personal Property On-Line Auction Service (BCPD) REVENUE"/>
    <s v="PropertyRoom.com, Inc."/>
    <x v="57"/>
    <n v="0"/>
    <m/>
    <d v="2011-06-08T00:00:00"/>
    <d v="2011-07-23T00:00:00"/>
    <d v="2012-07-22T00:00:00"/>
    <n v="2012"/>
    <n v="7"/>
    <x v="51"/>
    <x v="0"/>
    <x v="0"/>
    <x v="0"/>
    <s v="?"/>
    <m/>
    <m/>
    <m/>
    <s v="Normal"/>
  </r>
  <r>
    <x v="12"/>
    <s v="Blue"/>
    <s v="Green"/>
    <s v="P517891"/>
    <s v="BCPD"/>
    <s v="B50002068"/>
    <s v="Annual Maintenance for Cannon Scanners "/>
    <s v="Maryland Micrographic Service, Inc."/>
    <x v="439"/>
    <n v="0"/>
    <m/>
    <s v="-"/>
    <d v="2011-08-01T00:00:00"/>
    <d v="2012-07-31T00:00:00"/>
    <n v="2012"/>
    <n v="7"/>
    <x v="51"/>
    <x v="0"/>
    <x v="0"/>
    <x v="0"/>
    <s v="New requisition on its way to purchasing"/>
    <m/>
    <m/>
    <m/>
    <s v="Normal"/>
  </r>
  <r>
    <x v="12"/>
    <s v="Blue"/>
    <s v="Green"/>
    <s v="P517869"/>
    <s v="BCFD"/>
    <s v="Balt. Co. 923"/>
    <s v="Firefighter Turnout Gear CLEANING "/>
    <s v="Lion Totalcare"/>
    <x v="48"/>
    <n v="0"/>
    <m/>
    <d v="2012-05-23T00:00:00"/>
    <d v="2011-08-25T00:00:00"/>
    <d v="2012-08-24T00:00:00"/>
    <n v="2012"/>
    <n v="8"/>
    <x v="52"/>
    <x v="0"/>
    <x v="0"/>
    <x v="0"/>
    <s v="May piggwback off formal agreement. Will depend on the results of the new turnout gear bid.."/>
    <m/>
    <m/>
    <m/>
    <s v="Normal"/>
  </r>
  <r>
    <x v="12"/>
    <s v="Blue"/>
    <s v="Green"/>
    <s v="P509285"/>
    <s v="BCPD"/>
    <s v="08000"/>
    <s v="Annual Support of Easydrive Plus Report Generator "/>
    <s v="Computer Associates"/>
    <x v="440"/>
    <n v="0"/>
    <m/>
    <d v="2009-07-22T00:00:00"/>
    <d v="2009-07-22T00:00:00"/>
    <d v="2012-08-30T00:00:00"/>
    <n v="2012"/>
    <n v="8"/>
    <x v="52"/>
    <x v="0"/>
    <x v="0"/>
    <x v="0"/>
    <s v="New informal to be done"/>
    <m/>
    <m/>
    <m/>
    <s v="Normal"/>
  </r>
  <r>
    <x v="12"/>
    <s v="Blue"/>
    <s v="Green"/>
    <s v="P518281"/>
    <s v="BCPD"/>
    <s v="08000"/>
    <s v="Telephone Investigations"/>
    <s v="Sytech Corporation"/>
    <x v="441"/>
    <n v="0"/>
    <m/>
    <d v="2011-09-28T00:00:00"/>
    <d v="2011-09-01T00:00:00"/>
    <d v="2012-08-30T00:00:00"/>
    <n v="2012"/>
    <n v="8"/>
    <x v="52"/>
    <x v="0"/>
    <x v="0"/>
    <x v="0"/>
    <s v="New informal to be done - to be deleted"/>
    <m/>
    <m/>
    <m/>
    <s v="Normal"/>
  </r>
  <r>
    <x v="12"/>
    <s v="Blue"/>
    <s v="Green"/>
    <s v="P518157"/>
    <s v="BCPD"/>
    <s v="08000"/>
    <s v="Latent Print Lab Daily Use Items"/>
    <s v="Arrowhead Forensics"/>
    <x v="442"/>
    <n v="0"/>
    <m/>
    <s v="-"/>
    <d v="2011-09-08T00:00:00"/>
    <d v="2012-09-07T00:00:00"/>
    <n v="2012"/>
    <n v="9"/>
    <x v="53"/>
    <x v="0"/>
    <x v="0"/>
    <x v="0"/>
    <s v="This contract has not been used. Sue has requisition. Waiting on specs for bid. CAN BE DELETED"/>
    <m/>
    <m/>
    <m/>
    <s v="Normal"/>
  </r>
  <r>
    <x v="12"/>
    <s v="Blue"/>
    <s v="Green"/>
    <s v="Various"/>
    <s v="BCPD &amp; SHERIFF"/>
    <s v="B50000419"/>
    <s v="Flex Cuffs"/>
    <s v="ATD American"/>
    <x v="33"/>
    <n v="0"/>
    <m/>
    <d v="2011-09-28T00:00:00"/>
    <d v="2011-10-15T00:00:00"/>
    <d v="2012-10-14T00:00:00"/>
    <n v="2012"/>
    <n v="10"/>
    <x v="54"/>
    <x v="0"/>
    <x v="0"/>
    <x v="0"/>
    <s v="New contract on BOE 2/13"/>
    <m/>
    <m/>
    <m/>
    <s v="Normal"/>
  </r>
  <r>
    <x v="12"/>
    <s v="Blue"/>
    <s v="Green"/>
    <s v="P518605"/>
    <s v="BCFD"/>
    <s v="08000"/>
    <s v="Stretcher Repair "/>
    <s v="Pro-Fix Medical Repair and Sales "/>
    <x v="278"/>
    <n v="0"/>
    <m/>
    <d v="2011-11-02T00:00:00"/>
    <d v="2011-11-02T00:00:00"/>
    <d v="2012-11-01T00:00:00"/>
    <n v="2012"/>
    <n v="11"/>
    <x v="1"/>
    <x v="0"/>
    <x v="0"/>
    <x v="0"/>
    <s v="New PO Cut under new contract"/>
    <m/>
    <m/>
    <m/>
    <s v="Normal"/>
  </r>
  <r>
    <x v="12"/>
    <s v="Blue"/>
    <s v="Green"/>
    <s v="P518692"/>
    <s v="BCPD"/>
    <s v="08000"/>
    <s v="Framing Materials and Supplies"/>
    <s v="The Furst Bros. Company"/>
    <x v="443"/>
    <n v="0"/>
    <m/>
    <s v="-"/>
    <d v="2011-11-17T00:00:00"/>
    <d v="2012-11-16T00:00:00"/>
    <n v="2012"/>
    <n v="11"/>
    <x v="1"/>
    <x v="0"/>
    <x v="0"/>
    <x v="0"/>
    <m/>
    <m/>
    <m/>
    <m/>
    <s v="Normal"/>
  </r>
  <r>
    <x v="12"/>
    <s v="Blue"/>
    <s v="Red"/>
    <s v="P511894"/>
    <s v="BCPD"/>
    <s v="BP-06050"/>
    <s v="Psychology Services for BPD"/>
    <s v="Psychology Consultants"/>
    <x v="444"/>
    <n v="0"/>
    <m/>
    <d v="2012-10-31T00:00:00"/>
    <d v="2012-11-01T00:00:00"/>
    <d v="2013-01-31T00:00:00"/>
    <n v="2013"/>
    <n v="1"/>
    <x v="3"/>
    <x v="0"/>
    <x v="23"/>
    <x v="6"/>
    <s v="New RFP will be drafted."/>
    <m/>
    <m/>
    <m/>
    <s v="Normal"/>
  </r>
  <r>
    <x v="12"/>
    <s v="Blue"/>
    <s v="Green"/>
    <s v="P519285"/>
    <s v="BCFD"/>
    <s v="B50002272"/>
    <s v="Gatorade/Water"/>
    <s v="Vend Central, inc."/>
    <x v="65"/>
    <n v="0"/>
    <m/>
    <s v="-"/>
    <d v="2012-02-02T00:00:00"/>
    <d v="2013-02-01T00:00:00"/>
    <n v="2013"/>
    <n v="2"/>
    <x v="4"/>
    <x v="0"/>
    <x v="0"/>
    <x v="0"/>
    <s v="To be deleted"/>
    <m/>
    <m/>
    <m/>
    <s v="Normal"/>
  </r>
  <r>
    <x v="12"/>
    <s v="Blue"/>
    <s v="Green"/>
    <s v="P516167"/>
    <s v="BCPD"/>
    <s v="B50001634"/>
    <s v="Police Range Maintenance "/>
    <s v="Range Maintenance, Inc."/>
    <x v="29"/>
    <n v="0"/>
    <m/>
    <d v="2012-01-25T00:00:00"/>
    <d v="2012-02-02T00:00:00"/>
    <d v="2013-02-01T00:00:00"/>
    <n v="2013"/>
    <n v="2"/>
    <x v="4"/>
    <x v="4"/>
    <x v="0"/>
    <x v="0"/>
    <s v="1/23/2013 BOE"/>
    <m/>
    <m/>
    <m/>
    <s v="Normal"/>
  </r>
  <r>
    <x v="12"/>
    <s v="Blue"/>
    <s v="Red"/>
    <s v="P519394"/>
    <s v="BCPD"/>
    <s v="B50002288"/>
    <s v="Laundry and Dry Cleaning Services "/>
    <s v="Odonnell Cleaners"/>
    <x v="445"/>
    <n v="0"/>
    <m/>
    <s v="-"/>
    <d v="2012-02-27T00:00:00"/>
    <d v="2013-02-16T00:00:00"/>
    <n v="2013"/>
    <n v="2"/>
    <x v="4"/>
    <x v="0"/>
    <x v="0"/>
    <x v="0"/>
    <s v="New informal. No Req."/>
    <m/>
    <m/>
    <m/>
    <s v="Normal"/>
  </r>
  <r>
    <x v="12"/>
    <s v="Blue"/>
    <s v="Green"/>
    <s v="P519397"/>
    <s v="BCFD"/>
    <s v="B50002298"/>
    <s v="Fire Helmet Repair"/>
    <s v="Maryland Fire Equipment"/>
    <x v="4"/>
    <n v="0"/>
    <m/>
    <s v="-"/>
    <d v="2012-02-17T00:00:00"/>
    <d v="2013-02-16T00:00:00"/>
    <n v="2013"/>
    <n v="2"/>
    <x v="4"/>
    <x v="1"/>
    <x v="0"/>
    <x v="0"/>
    <s v="BOE 1/30/13"/>
    <m/>
    <m/>
    <m/>
    <s v="Normal"/>
  </r>
  <r>
    <x v="12"/>
    <s v="Blue"/>
    <s v="Red"/>
    <s v="P506804"/>
    <s v="CITYWIDE"/>
    <s v="B50000929"/>
    <s v="Portable Chemical Toilets"/>
    <s v="HCE, Inc"/>
    <x v="301"/>
    <n v="0"/>
    <m/>
    <d v="2012-02-01T00:00:00"/>
    <d v="2012-02-17T00:00:00"/>
    <d v="2013-02-16T00:00:00"/>
    <n v="2013"/>
    <n v="2"/>
    <x v="4"/>
    <x v="3"/>
    <x v="0"/>
    <x v="0"/>
    <s v="To be renewed - move to R&amp;P - Assignment letter/agreement in progress"/>
    <m/>
    <m/>
    <m/>
    <s v="Normal"/>
  </r>
  <r>
    <x v="12"/>
    <s v="Blue"/>
    <s v="Green"/>
    <s v="P540506"/>
    <s v="BCPD"/>
    <s v="06000"/>
    <s v="Evidence Pouches"/>
    <s v="Arrowhead Forensics"/>
    <x v="381"/>
    <n v="0"/>
    <m/>
    <d v="2012-03-07T00:00:00"/>
    <d v="2012-03-10T00:00:00"/>
    <d v="2013-03-09T00:00:00"/>
    <n v="2013"/>
    <n v="3"/>
    <x v="5"/>
    <x v="3"/>
    <x v="0"/>
    <x v="0"/>
    <s v="BOE 2/13"/>
    <m/>
    <m/>
    <m/>
    <s v="Normal"/>
  </r>
  <r>
    <x v="12"/>
    <s v="Blue"/>
    <s v="Green"/>
    <s v="P519620"/>
    <s v="BCFD"/>
    <s v="B50002333"/>
    <s v="Tempest Ventmaster Rescue Saw Repair"/>
    <s v="MES/Maryland"/>
    <x v="4"/>
    <n v="0"/>
    <m/>
    <s v="-"/>
    <d v="2012-03-13T00:00:00"/>
    <d v="2013-03-12T00:00:00"/>
    <n v="2013"/>
    <n v="3"/>
    <x v="5"/>
    <x v="0"/>
    <x v="0"/>
    <x v="0"/>
    <s v="Tyrone blanket - P521684 - can be deleted now."/>
    <m/>
    <m/>
    <m/>
    <s v="Normal"/>
  </r>
  <r>
    <x v="12"/>
    <s v="Blue"/>
    <s v="Green"/>
    <s v="P516629"/>
    <s v="BCFD"/>
    <s v="B50001729"/>
    <s v="Firefighter Turnout Gloves"/>
    <s v="Maryland Fire Equipment"/>
    <x v="446"/>
    <n v="0"/>
    <m/>
    <d v="2011-03-23T00:00:00"/>
    <d v="2011-03-23T00:00:00"/>
    <d v="2013-03-22T00:00:00"/>
    <n v="2013"/>
    <n v="3"/>
    <x v="5"/>
    <x v="2"/>
    <x v="0"/>
    <x v="0"/>
    <s v="2/13 Renewal to be reflected. Added renewal options to the XLS."/>
    <m/>
    <m/>
    <m/>
    <s v="Normal"/>
  </r>
  <r>
    <x v="12"/>
    <s v="Blue"/>
    <s v="Green"/>
    <s v="P516657"/>
    <s v="BCFD"/>
    <s v="08000"/>
    <s v="LIFEPAK 12 and Defibrillators and  Monitors "/>
    <s v="Physio-Control, Inc."/>
    <x v="447"/>
    <n v="0"/>
    <m/>
    <d v="2012-03-14T00:00:00"/>
    <d v="2012-03-30T00:00:00"/>
    <d v="2013-03-29T00:00:00"/>
    <n v="2013"/>
    <n v="3"/>
    <x v="5"/>
    <x v="1"/>
    <x v="0"/>
    <x v="0"/>
    <s v="BOE 2/13"/>
    <m/>
    <m/>
    <m/>
    <s v="Normal"/>
  </r>
  <r>
    <x v="12"/>
    <s v="Blue"/>
    <s v="Red"/>
    <s v="P505662"/>
    <s v="REC. &amp; PARKS"/>
    <s v="B50000809"/>
    <s v="Tree Removal and Maintenance "/>
    <s v="Asplundh Tree Expert Company"/>
    <x v="448"/>
    <n v="0"/>
    <m/>
    <d v="2012-12-05T00:00:00"/>
    <d v="2012-12-09T00:00:00"/>
    <d v="2013-03-31T00:00:00"/>
    <n v="2013"/>
    <n v="3"/>
    <x v="5"/>
    <x v="0"/>
    <x v="14"/>
    <x v="0"/>
    <s v="With agency. Moving to Sue/Mary Anne/Tyrone"/>
    <m/>
    <m/>
    <m/>
    <s v="Normal"/>
  </r>
  <r>
    <x v="12"/>
    <s v="Blue"/>
    <s v="Red"/>
    <s v="P512977"/>
    <s v="BCPD"/>
    <s v="08000"/>
    <s v="QIASymphony DNA Analyzing System Warranty"/>
    <s v="Qiagen, Inc."/>
    <x v="449"/>
    <n v="0"/>
    <m/>
    <d v="2010-04-14T00:00:00"/>
    <d v="2010-04-14T00:00:00"/>
    <d v="2013-04-13T00:00:00"/>
    <n v="2013"/>
    <n v="4"/>
    <x v="6"/>
    <x v="0"/>
    <x v="0"/>
    <x v="0"/>
    <s v="Sole source."/>
    <m/>
    <m/>
    <m/>
    <s v="Normal"/>
  </r>
  <r>
    <x v="12"/>
    <s v="Blue"/>
    <s v="Yellow"/>
    <s v="P508324"/>
    <s v="BCFD"/>
    <s v="B50000999"/>
    <s v="Medical Grade Oxygen Supply and Delivery "/>
    <s v="Airgas East, Inc."/>
    <x v="450"/>
    <n v="0"/>
    <m/>
    <d v="2011-04-13T00:00:00"/>
    <d v="2011-05-04T00:00:00"/>
    <d v="2013-05-03T00:00:00"/>
    <n v="2013"/>
    <n v="5"/>
    <x v="7"/>
    <x v="10"/>
    <x v="0"/>
    <x v="0"/>
    <s v="Renewal"/>
    <m/>
    <m/>
    <m/>
    <s v="Normal"/>
  </r>
  <r>
    <x v="12"/>
    <s v="Blue"/>
    <s v="None"/>
    <s v="P516881"/>
    <s v="FIRE, POLICE AND STATES ATTORNEY"/>
    <s v="B50001902"/>
    <s v="Secure Document Shredding"/>
    <s v="Incred-a-Shed"/>
    <x v="63"/>
    <n v="0"/>
    <m/>
    <d v="2012-05-02T00:00:00"/>
    <d v="2012-05-11T00:00:00"/>
    <d v="2013-05-10T00:00:00"/>
    <n v="2013"/>
    <n v="5"/>
    <x v="7"/>
    <x v="3"/>
    <x v="0"/>
    <x v="0"/>
    <m/>
    <m/>
    <m/>
    <m/>
    <s v="Normal"/>
  </r>
  <r>
    <x v="12"/>
    <s v="Blue"/>
    <s v="None"/>
    <s v="P177210"/>
    <s v="BCPD"/>
    <s v="08000"/>
    <s v="Police Helicopter Maintenance and Repair"/>
    <s v="American Eurocopter Corporation"/>
    <x v="451"/>
    <n v="0"/>
    <m/>
    <d v="2012-05-23T00:00:00"/>
    <d v="2012-05-23T00:00:00"/>
    <d v="2013-05-22T00:00:00"/>
    <n v="2013"/>
    <n v="5"/>
    <x v="7"/>
    <x v="26"/>
    <x v="0"/>
    <x v="0"/>
    <m/>
    <m/>
    <m/>
    <m/>
    <s v="Normal"/>
  </r>
  <r>
    <x v="12"/>
    <s v="Blue"/>
    <s v="None"/>
    <s v="P513531"/>
    <s v="BCPD &amp; SHERIFF"/>
    <s v="B50001439"/>
    <s v="PPE Ensemble &amp; Tactical Face Mask Breathing Systems- SECTION 1 "/>
    <s v="National Safety Supply, Inc."/>
    <x v="101"/>
    <n v="0"/>
    <m/>
    <d v="2012-05-09T00:00:00"/>
    <d v="2012-05-26T00:00:00"/>
    <d v="2013-05-25T00:00:00"/>
    <n v="2013"/>
    <n v="5"/>
    <x v="7"/>
    <x v="1"/>
    <x v="0"/>
    <x v="0"/>
    <m/>
    <m/>
    <m/>
    <m/>
    <s v="Normal"/>
  </r>
  <r>
    <x v="12"/>
    <s v="Blue"/>
    <s v="None"/>
    <s v="P513532"/>
    <s v="BCPD &amp; SHERIFF"/>
    <s v="B50001439"/>
    <s v="PPE Ensemble &amp; Tactical Face Mask Breathing Systems - SECTION 2&amp;3 "/>
    <s v="Fisher Scientific"/>
    <x v="452"/>
    <n v="0"/>
    <m/>
    <d v="2012-05-09T00:00:00"/>
    <d v="2012-05-26T00:00:00"/>
    <d v="2013-05-25T00:00:00"/>
    <n v="2013"/>
    <n v="5"/>
    <x v="7"/>
    <x v="1"/>
    <x v="0"/>
    <x v="0"/>
    <m/>
    <m/>
    <m/>
    <m/>
    <s v="Normal"/>
  </r>
  <r>
    <x v="12"/>
    <s v="Blue"/>
    <s v="None"/>
    <s v="P513533"/>
    <s v="BCPD &amp; SHERIFF"/>
    <s v="B50001439"/>
    <s v="PPE Ensemble &amp; Tactical Face Mask Breathing Systems - SECTION 4"/>
    <s v="Hagemeyer North America"/>
    <x v="453"/>
    <n v="0"/>
    <m/>
    <d v="2012-05-09T00:00:00"/>
    <d v="2012-05-26T00:00:00"/>
    <d v="2013-05-25T00:00:00"/>
    <n v="2013"/>
    <n v="5"/>
    <x v="7"/>
    <x v="1"/>
    <x v="0"/>
    <x v="0"/>
    <m/>
    <m/>
    <m/>
    <m/>
    <s v="Normal"/>
  </r>
  <r>
    <x v="12"/>
    <s v="Blue"/>
    <s v="None"/>
    <s v="P517172"/>
    <s v="BCFD"/>
    <s v="B50001968"/>
    <s v="Honor Guard Uniforms"/>
    <s v="F &amp; F and A Jacobs and Sons, Inc"/>
    <x v="125"/>
    <n v="0"/>
    <m/>
    <d v="2012-05-02T00:00:00"/>
    <d v="2012-05-26T00:00:00"/>
    <d v="2013-05-25T00:00:00"/>
    <n v="2013"/>
    <n v="5"/>
    <x v="7"/>
    <x v="27"/>
    <x v="0"/>
    <x v="0"/>
    <m/>
    <m/>
    <m/>
    <m/>
    <s v="Normal"/>
  </r>
  <r>
    <x v="12"/>
    <s v="Blue"/>
    <s v="None"/>
    <s v="P517174"/>
    <s v="BCFD"/>
    <s v="B50001937"/>
    <s v="Partner Rescue Saws"/>
    <s v="All Hands fire Equipment"/>
    <x v="63"/>
    <n v="0"/>
    <m/>
    <d v="2012-05-16T00:00:00"/>
    <d v="2012-06-08T00:00:00"/>
    <d v="2013-06-07T00:00:00"/>
    <n v="2013"/>
    <n v="6"/>
    <x v="8"/>
    <x v="1"/>
    <x v="0"/>
    <x v="0"/>
    <m/>
    <m/>
    <m/>
    <m/>
    <s v="Normal"/>
  </r>
  <r>
    <x v="12"/>
    <s v="Blue"/>
    <s v="None"/>
    <s v="P520349"/>
    <s v="SHERIFF"/>
    <s v="B50002438"/>
    <s v="Tactical gear and Accessories"/>
    <s v="TCI Industrial Supply"/>
    <x v="454"/>
    <n v="0"/>
    <m/>
    <s v="-"/>
    <d v="2012-06-13T00:00:00"/>
    <d v="2013-06-12T00:00:00"/>
    <n v="2013"/>
    <n v="6"/>
    <x v="8"/>
    <x v="0"/>
    <x v="0"/>
    <x v="0"/>
    <m/>
    <m/>
    <m/>
    <m/>
    <s v="Normal"/>
  </r>
  <r>
    <x v="12"/>
    <s v="Blue"/>
    <s v="None"/>
    <s v="P520591"/>
    <s v="BCFD"/>
    <s v="08000"/>
    <s v="Aluminum Alco-Lite Fire Ladders and Repairs"/>
    <s v="Aluminum Ladder Co,"/>
    <x v="455"/>
    <n v="0"/>
    <m/>
    <d v="2012-06-20T00:00:00"/>
    <d v="2012-06-20T00:00:00"/>
    <d v="2013-06-19T00:00:00"/>
    <n v="2013"/>
    <n v="6"/>
    <x v="8"/>
    <x v="0"/>
    <x v="0"/>
    <x v="0"/>
    <m/>
    <m/>
    <m/>
    <m/>
    <s v="Normal"/>
  </r>
  <r>
    <x v="12"/>
    <s v="Blue"/>
    <s v="None"/>
    <m/>
    <s v="BCPD"/>
    <s v="06000"/>
    <s v="Use of Force Simulator"/>
    <s v="Ti-Training Corporation"/>
    <x v="456"/>
    <n v="0"/>
    <m/>
    <d v="2012-05-09T00:00:00"/>
    <d v="2012-06-22T00:00:00"/>
    <d v="2013-06-21T00:00:00"/>
    <n v="2013"/>
    <n v="6"/>
    <x v="8"/>
    <x v="15"/>
    <x v="0"/>
    <x v="0"/>
    <m/>
    <m/>
    <m/>
    <m/>
    <s v="Normal"/>
  </r>
  <r>
    <x v="12"/>
    <s v="Blue"/>
    <s v="None"/>
    <s v="P517644"/>
    <s v="BCFD"/>
    <s v="B50001812"/>
    <s v="Wellness and Fitness for the Fire Department"/>
    <s v="Professional Health Services"/>
    <x v="50"/>
    <n v="0"/>
    <m/>
    <d v="2012-05-09T00:00:00"/>
    <d v="2012-06-29T00:00:00"/>
    <d v="2013-06-28T00:00:00"/>
    <n v="2013"/>
    <n v="6"/>
    <x v="8"/>
    <x v="4"/>
    <x v="24"/>
    <x v="15"/>
    <m/>
    <m/>
    <m/>
    <m/>
    <s v="Normal"/>
  </r>
  <r>
    <x v="12"/>
    <s v="Blue"/>
    <s v="None"/>
    <s v="P515462"/>
    <s v="BCFD"/>
    <s v="06000"/>
    <s v="Internet Service "/>
    <s v="Comcast Business Services"/>
    <x v="457"/>
    <n v="0"/>
    <m/>
    <d v="2012-05-09T00:00:00"/>
    <d v="2012-06-30T00:00:00"/>
    <d v="2013-06-29T00:00:00"/>
    <n v="2013"/>
    <n v="6"/>
    <x v="8"/>
    <x v="1"/>
    <x v="0"/>
    <x v="0"/>
    <m/>
    <m/>
    <m/>
    <m/>
    <s v="Normal"/>
  </r>
  <r>
    <x v="12"/>
    <s v="Blue"/>
    <s v="None"/>
    <s v="P519088"/>
    <s v="BCPD"/>
    <s v="08000"/>
    <s v="Enhanced 911 Service"/>
    <s v="Verizon Select Services, Inc."/>
    <x v="27"/>
    <n v="0"/>
    <m/>
    <d v="2013-01-09T00:00:00"/>
    <d v="2013-01-11T00:00:00"/>
    <d v="2013-06-30T00:00:00"/>
    <n v="2013"/>
    <n v="6"/>
    <x v="8"/>
    <x v="0"/>
    <x v="0"/>
    <x v="0"/>
    <m/>
    <m/>
    <m/>
    <s v="Yes"/>
    <s v="Special"/>
  </r>
  <r>
    <x v="12"/>
    <s v="Blue"/>
    <s v="None"/>
    <m/>
    <s v="BCPD"/>
    <s v="08000"/>
    <s v="InPursuit Annual Maintenance"/>
    <s v="Intergraph Corporation"/>
    <x v="458"/>
    <n v="0"/>
    <m/>
    <d v="2012-12-12T00:00:00"/>
    <d v="2012-07-01T00:00:00"/>
    <d v="2013-06-30T00:00:00"/>
    <n v="2013"/>
    <n v="6"/>
    <x v="8"/>
    <x v="0"/>
    <x v="0"/>
    <x v="0"/>
    <m/>
    <m/>
    <m/>
    <m/>
    <s v="Normal"/>
  </r>
  <r>
    <x v="12"/>
    <s v="Blue"/>
    <s v="Red"/>
    <s v="P509065"/>
    <s v="BCFD"/>
    <s v="BP-07149"/>
    <s v="EMS Billing Services  "/>
    <s v="ACS State and Local Solutions, Inc - now Xerox"/>
    <x v="459"/>
    <n v="0"/>
    <m/>
    <d v="2012-12-12T00:00:00"/>
    <d v="2012-07-01T00:00:00"/>
    <d v="2013-06-30T00:00:00"/>
    <n v="2013"/>
    <n v="6"/>
    <x v="8"/>
    <x v="0"/>
    <x v="13"/>
    <x v="14"/>
    <s v="Extended to allow bill collection until June-2012"/>
    <m/>
    <m/>
    <m/>
    <s v="Normal"/>
  </r>
  <r>
    <x v="12"/>
    <s v="Blue"/>
    <s v="None"/>
    <s v="P517542"/>
    <s v="BCFD"/>
    <s v="08000"/>
    <s v="Holmatro Tools, Maintenance and Repair"/>
    <s v="Chesapeake Fire &amp; Rescue, Inc."/>
    <x v="125"/>
    <n v="0"/>
    <m/>
    <d v="2012-06-06T00:00:00"/>
    <d v="2012-07-01T00:00:00"/>
    <d v="2013-06-30T00:00:00"/>
    <n v="2013"/>
    <n v="6"/>
    <x v="8"/>
    <x v="4"/>
    <x v="0"/>
    <x v="0"/>
    <m/>
    <m/>
    <m/>
    <s v="Yes"/>
    <s v="Special"/>
  </r>
  <r>
    <x v="12"/>
    <s v="Blue"/>
    <s v="None"/>
    <s v="P517483"/>
    <s v="BCFD"/>
    <s v="08000"/>
    <s v="Rad-57 CO-Oximeters"/>
    <s v="Masimo Americas, Inc."/>
    <x v="2"/>
    <n v="0"/>
    <m/>
    <d v="2012-05-23T00:00:00"/>
    <d v="2012-07-01T00:00:00"/>
    <d v="2013-06-30T00:00:00"/>
    <n v="2013"/>
    <n v="6"/>
    <x v="8"/>
    <x v="4"/>
    <x v="0"/>
    <x v="0"/>
    <m/>
    <m/>
    <m/>
    <m/>
    <s v="Normal"/>
  </r>
  <r>
    <x v="12"/>
    <s v="Blue"/>
    <s v="None"/>
    <s v="P520789"/>
    <s v="BCFD"/>
    <s v="B50001967"/>
    <s v="Custom Fire Department Flags"/>
    <s v="Quinn Flag"/>
    <x v="460"/>
    <n v="0"/>
    <m/>
    <s v="-"/>
    <d v="2012-07-12T00:00:00"/>
    <d v="2013-07-11T00:00:00"/>
    <n v="2013"/>
    <n v="7"/>
    <x v="9"/>
    <x v="1"/>
    <x v="0"/>
    <x v="0"/>
    <m/>
    <m/>
    <m/>
    <m/>
    <s v="Normal"/>
  </r>
  <r>
    <x v="12"/>
    <s v="Blue"/>
    <s v="None"/>
    <s v="P509168"/>
    <s v="BCFD"/>
    <s v="B50001108"/>
    <s v="Smoke  &amp; Fire Alarms "/>
    <s v="Universal Security Instruments, Inc."/>
    <x v="461"/>
    <n v="0"/>
    <m/>
    <d v="2012-05-23T00:00:00"/>
    <d v="2012-07-15T00:00:00"/>
    <d v="2013-07-14T00:00:00"/>
    <n v="2013"/>
    <n v="7"/>
    <x v="9"/>
    <x v="0"/>
    <x v="0"/>
    <x v="0"/>
    <m/>
    <m/>
    <m/>
    <m/>
    <s v="Normal"/>
  </r>
  <r>
    <x v="12"/>
    <s v="Blue"/>
    <s v="None"/>
    <s v="P514219"/>
    <s v="BCPD"/>
    <s v="08000"/>
    <s v="Annual Maintenance for Noritsu Equipment "/>
    <s v="Noritsu America Corporation"/>
    <x v="462"/>
    <n v="0"/>
    <m/>
    <d v="2012-06-06T00:00:00"/>
    <d v="2012-07-21T00:00:00"/>
    <d v="2013-07-21T00:00:00"/>
    <n v="2013"/>
    <n v="7"/>
    <x v="9"/>
    <x v="2"/>
    <x v="0"/>
    <x v="0"/>
    <m/>
    <m/>
    <m/>
    <m/>
    <s v="Normal"/>
  </r>
  <r>
    <x v="12"/>
    <s v="Blue"/>
    <s v="None"/>
    <s v="P514192"/>
    <s v="BCPD"/>
    <s v="06000"/>
    <s v="Bio-medical and bio-hazardous Waste Removal "/>
    <s v="Biomedical Waste Services, Inc"/>
    <x v="455"/>
    <n v="0"/>
    <m/>
    <d v="2012-06-06T00:00:00"/>
    <d v="2012-07-27T00:00:00"/>
    <d v="2013-07-26T00:00:00"/>
    <n v="2013"/>
    <n v="7"/>
    <x v="9"/>
    <x v="2"/>
    <x v="0"/>
    <x v="0"/>
    <m/>
    <m/>
    <m/>
    <m/>
    <s v="Normal"/>
  </r>
  <r>
    <x v="12"/>
    <s v="Blue"/>
    <s v="None"/>
    <s v="P514691"/>
    <s v="BCFD"/>
    <s v="07000"/>
    <s v="Repairs to Infrared Cameras"/>
    <s v="Critical Imaging"/>
    <x v="161"/>
    <n v="0"/>
    <m/>
    <s v="-"/>
    <d v="2012-07-28T00:00:00"/>
    <d v="2013-07-27T00:00:00"/>
    <n v="2013"/>
    <n v="7"/>
    <x v="9"/>
    <x v="2"/>
    <x v="0"/>
    <x v="0"/>
    <m/>
    <m/>
    <m/>
    <m/>
    <s v="Normal"/>
  </r>
  <r>
    <x v="12"/>
    <s v="Blue"/>
    <s v="None"/>
    <s v="P514341"/>
    <s v="BCFD"/>
    <s v="08000"/>
    <s v="Support and Maintenance for Nicolet "/>
    <s v="Thermo Electron North America"/>
    <x v="463"/>
    <n v="0"/>
    <m/>
    <s v="-"/>
    <d v="2012-08-30T00:00:00"/>
    <d v="2013-08-02T00:00:00"/>
    <n v="2013"/>
    <n v="8"/>
    <x v="10"/>
    <x v="0"/>
    <x v="0"/>
    <x v="0"/>
    <m/>
    <m/>
    <m/>
    <m/>
    <s v="Normal"/>
  </r>
  <r>
    <x v="12"/>
    <s v="Blue"/>
    <s v="None"/>
    <s v="P514476"/>
    <s v="BCPD &amp; SHERIFF"/>
    <s v="B50001477"/>
    <s v="Ammunition (See buyer for items available) "/>
    <s v="Firing Line Inc."/>
    <x v="323"/>
    <n v="0"/>
    <m/>
    <d v="2012-07-25T00:00:00"/>
    <d v="2012-08-11T00:00:00"/>
    <d v="2013-08-10T00:00:00"/>
    <n v="2013"/>
    <n v="8"/>
    <x v="10"/>
    <x v="1"/>
    <x v="0"/>
    <x v="0"/>
    <m/>
    <m/>
    <m/>
    <m/>
    <s v="Normal"/>
  </r>
  <r>
    <x v="12"/>
    <s v="Blue"/>
    <s v="None"/>
    <s v="P517867"/>
    <s v="BCPD"/>
    <s v="06000"/>
    <s v="Veterinary services for BCPD Mounted Police (horses)"/>
    <s v="Cooper Williams, V.M.D."/>
    <x v="152"/>
    <n v="0"/>
    <m/>
    <s v="-"/>
    <d v="2012-08-11T00:00:00"/>
    <d v="2013-08-10T00:00:00"/>
    <n v="2013"/>
    <n v="8"/>
    <x v="10"/>
    <x v="1"/>
    <x v="0"/>
    <x v="0"/>
    <s v="To be renewed"/>
    <m/>
    <m/>
    <m/>
    <s v="Normal"/>
  </r>
  <r>
    <x v="12"/>
    <s v="Blue"/>
    <s v="None"/>
    <s v="P514480"/>
    <s v="BCPD"/>
    <s v="08000"/>
    <s v="Annual System Support for Laboratory Information Management System - LIMS "/>
    <s v="Data Unlimited International"/>
    <x v="264"/>
    <n v="0"/>
    <m/>
    <d v="2012-06-13T00:00:00"/>
    <d v="2012-08-18T00:00:00"/>
    <d v="2013-08-17T00:00:00"/>
    <n v="2013"/>
    <n v="8"/>
    <x v="10"/>
    <x v="3"/>
    <x v="0"/>
    <x v="0"/>
    <m/>
    <m/>
    <m/>
    <m/>
    <s v="Normal"/>
  </r>
  <r>
    <x v="12"/>
    <s v="Blue"/>
    <s v="None"/>
    <s v="P517969"/>
    <s v="BCFD"/>
    <s v="B50002014"/>
    <s v="Bed Sets (Mattresses, Bed Frames and Mattress Covers)"/>
    <s v="The Asset Store dba Overstock Outlet"/>
    <x v="464"/>
    <n v="0"/>
    <m/>
    <d v="2012-08-08T00:00:00"/>
    <d v="2012-08-18T00:00:00"/>
    <d v="2013-08-17T00:00:00"/>
    <n v="2013"/>
    <n v="8"/>
    <x v="10"/>
    <x v="3"/>
    <x v="0"/>
    <x v="0"/>
    <m/>
    <m/>
    <m/>
    <m/>
    <s v="Normal"/>
  </r>
  <r>
    <x v="12"/>
    <s v="Blue"/>
    <s v="None"/>
    <s v="P521274"/>
    <s v="BCFD"/>
    <s v="B50002562"/>
    <s v="Turnout Boots"/>
    <s v="F.L. Anderson Company"/>
    <x v="465"/>
    <n v="0"/>
    <m/>
    <d v="2012-08-29T00:00:00"/>
    <d v="2012-08-29T00:00:00"/>
    <d v="2013-08-28T00:00:00"/>
    <n v="2013"/>
    <n v="8"/>
    <x v="10"/>
    <x v="0"/>
    <x v="0"/>
    <x v="0"/>
    <m/>
    <m/>
    <m/>
    <m/>
    <s v="Normal"/>
  </r>
  <r>
    <x v="12"/>
    <s v="Blue"/>
    <s v="None"/>
    <s v="P518191"/>
    <s v="BCFD"/>
    <s v="B50002049"/>
    <s v="Fire Tools and Equipment Repairs"/>
    <s v="MES/Maryland"/>
    <x v="128"/>
    <n v="0"/>
    <m/>
    <d v="2012-08-29T00:00:00"/>
    <d v="2012-08-31T00:00:00"/>
    <d v="2013-08-30T00:00:00"/>
    <n v="2013"/>
    <n v="8"/>
    <x v="10"/>
    <x v="1"/>
    <x v="0"/>
    <x v="0"/>
    <m/>
    <m/>
    <m/>
    <m/>
    <s v="Normal"/>
  </r>
  <r>
    <x v="12"/>
    <s v="Blue"/>
    <s v="None"/>
    <s v="P514739"/>
    <s v="BCPD"/>
    <s v="08000"/>
    <s v="Maintenance for Instruments for Drug Analysis Unit"/>
    <s v="Agilent Technologies"/>
    <x v="466"/>
    <n v="0"/>
    <m/>
    <d v="2012-08-29T00:00:00"/>
    <d v="2012-09-01T00:00:00"/>
    <d v="2013-08-31T00:00:00"/>
    <n v="2013"/>
    <n v="8"/>
    <x v="10"/>
    <x v="2"/>
    <x v="0"/>
    <x v="0"/>
    <m/>
    <m/>
    <m/>
    <m/>
    <s v="Normal"/>
  </r>
  <r>
    <x v="12"/>
    <s v="Blue"/>
    <s v="None"/>
    <s v="P514640"/>
    <s v="BCPD"/>
    <s v="07000"/>
    <s v="Evidence Tape "/>
    <s v="Lynn Peavey"/>
    <x v="467"/>
    <n v="0"/>
    <m/>
    <d v="2012-06-27T00:00:00"/>
    <d v="2012-09-01T00:00:00"/>
    <d v="2013-08-31T00:00:00"/>
    <n v="2013"/>
    <n v="8"/>
    <x v="10"/>
    <x v="2"/>
    <x v="0"/>
    <x v="0"/>
    <m/>
    <m/>
    <m/>
    <m/>
    <s v="Normal"/>
  </r>
  <r>
    <x v="12"/>
    <s v="Blue"/>
    <s v="None"/>
    <s v="P518162"/>
    <s v="BCPD"/>
    <s v="B50002081"/>
    <s v="Drug Lab Daily Use Consumables"/>
    <s v="Fisher Scientific"/>
    <x v="105"/>
    <n v="0"/>
    <m/>
    <d v="2012-08-29T00:00:00"/>
    <d v="2012-09-09T00:00:00"/>
    <d v="2013-09-08T00:00:00"/>
    <n v="2013"/>
    <n v="9"/>
    <x v="11"/>
    <x v="1"/>
    <x v="0"/>
    <x v="0"/>
    <m/>
    <m/>
    <m/>
    <m/>
    <s v="Normal"/>
  </r>
  <r>
    <x v="12"/>
    <s v="Blue"/>
    <s v="None"/>
    <s v="P509841"/>
    <s v="BCPD"/>
    <s v="B50001072"/>
    <s v="Police Uniforms "/>
    <s v="F.F. and A. Jacobs &amp; Sons"/>
    <x v="264"/>
    <n v="0"/>
    <m/>
    <d v="2011-09-21T00:00:00"/>
    <d v="2011-09-22T00:00:00"/>
    <d v="2013-09-21T00:00:00"/>
    <n v="2013"/>
    <n v="9"/>
    <x v="11"/>
    <x v="0"/>
    <x v="0"/>
    <x v="0"/>
    <m/>
    <m/>
    <m/>
    <m/>
    <s v="Normal"/>
  </r>
  <r>
    <x v="12"/>
    <s v="Blue"/>
    <s v="None"/>
    <s v="P509842"/>
    <s v="BCPD"/>
    <s v="B50001072"/>
    <s v="Police Uniforms "/>
    <s v="Graves Uniform"/>
    <x v="15"/>
    <n v="0"/>
    <m/>
    <d v="2011-09-21T00:00:00"/>
    <d v="2011-09-22T00:00:00"/>
    <d v="2013-09-21T00:00:00"/>
    <n v="2013"/>
    <n v="9"/>
    <x v="11"/>
    <x v="0"/>
    <x v="0"/>
    <x v="0"/>
    <m/>
    <m/>
    <m/>
    <m/>
    <s v="Normal"/>
  </r>
  <r>
    <x v="12"/>
    <s v="Blue"/>
    <s v="None"/>
    <s v="P509844"/>
    <s v="BCPD"/>
    <s v="B50001072"/>
    <s v="Police Uniforms "/>
    <s v="Howard Uniform Company"/>
    <x v="323"/>
    <n v="0"/>
    <m/>
    <d v="2011-09-21T00:00:00"/>
    <d v="2011-09-22T00:00:00"/>
    <d v="2013-09-21T00:00:00"/>
    <n v="2013"/>
    <n v="9"/>
    <x v="11"/>
    <x v="0"/>
    <x v="0"/>
    <x v="0"/>
    <m/>
    <m/>
    <m/>
    <m/>
    <s v="Normal"/>
  </r>
  <r>
    <x v="12"/>
    <s v="Blue"/>
    <s v="None"/>
    <m/>
    <s v="BCFD"/>
    <s v="B50002461"/>
    <s v="Firefighter Turnout Gear "/>
    <s v="F.L. Anderson Co."/>
    <x v="468"/>
    <n v="0"/>
    <m/>
    <d v="2012-09-26T00:00:00"/>
    <d v="2012-09-26T00:00:00"/>
    <d v="2013-09-25T00:00:00"/>
    <n v="2013"/>
    <n v="9"/>
    <x v="11"/>
    <x v="12"/>
    <x v="0"/>
    <x v="0"/>
    <m/>
    <m/>
    <m/>
    <m/>
    <s v="Normal"/>
  </r>
  <r>
    <x v="12"/>
    <s v="Blue"/>
    <s v="None"/>
    <s v="P514829"/>
    <s v="BCPD"/>
    <s v="B50001635"/>
    <s v="Crime Lab Supplies "/>
    <s v="Sirchie Acquisition Company, Inc."/>
    <x v="66"/>
    <n v="0"/>
    <m/>
    <d v="2012-08-29T00:00:00"/>
    <d v="2012-09-29T00:00:00"/>
    <d v="2013-09-28T00:00:00"/>
    <n v="2013"/>
    <n v="9"/>
    <x v="11"/>
    <x v="2"/>
    <x v="0"/>
    <x v="0"/>
    <m/>
    <m/>
    <m/>
    <m/>
    <s v="Normal"/>
  </r>
  <r>
    <x v="12"/>
    <s v="Blue"/>
    <s v="None"/>
    <s v="P509675"/>
    <s v="BCPD"/>
    <s v="B50000609"/>
    <s v="Film Cameras, and Supplies for Police Photo Unit  "/>
    <s v="HPI International, Inc."/>
    <x v="469"/>
    <n v="0"/>
    <m/>
    <d v="2012-09-26T00:00:00"/>
    <d v="2012-10-01T00:00:00"/>
    <d v="2013-09-30T00:00:00"/>
    <n v="2013"/>
    <n v="9"/>
    <x v="11"/>
    <x v="0"/>
    <x v="0"/>
    <x v="0"/>
    <m/>
    <m/>
    <m/>
    <m/>
    <s v="Normal"/>
  </r>
  <r>
    <x v="12"/>
    <s v="Blue"/>
    <s v="None"/>
    <s v="P518463"/>
    <s v="CITYWIDE"/>
    <s v="B50002025"/>
    <s v="OEM and Remanufactured Toner and Ink Cartridges "/>
    <s v="Rudolph's Office &amp; Computer Supply, Inc."/>
    <x v="106"/>
    <n v="0"/>
    <m/>
    <d v="2011-10-05T00:00:00"/>
    <d v="2011-10-11T00:00:00"/>
    <d v="2013-10-10T00:00:00"/>
    <n v="2013"/>
    <n v="10"/>
    <x v="12"/>
    <x v="10"/>
    <x v="11"/>
    <x v="9"/>
    <m/>
    <m/>
    <m/>
    <m/>
    <s v="Normal"/>
  </r>
  <r>
    <x v="12"/>
    <s v="Blue"/>
    <s v="None"/>
    <s v="P514641"/>
    <s v="BCPD"/>
    <s v="B50002143"/>
    <s v="Vials and Caps "/>
    <s v="Products Unlimited"/>
    <x v="470"/>
    <n v="0"/>
    <m/>
    <d v="2012-09-19T00:00:00"/>
    <d v="2012-10-19T00:00:00"/>
    <d v="2013-10-18T00:00:00"/>
    <n v="2013"/>
    <n v="10"/>
    <x v="12"/>
    <x v="1"/>
    <x v="0"/>
    <x v="0"/>
    <m/>
    <m/>
    <m/>
    <m/>
    <s v="Normal"/>
  </r>
  <r>
    <x v="12"/>
    <s v="Blue"/>
    <s v="None"/>
    <s v="P518376"/>
    <s v="BCPD"/>
    <s v="08000"/>
    <s v="Grim 3 Instrument Service Contract"/>
    <s v="Foster &amp; Freeman USA"/>
    <x v="471"/>
    <n v="0"/>
    <m/>
    <d v="2011-10-05T00:00:00"/>
    <d v="2011-11-01T00:00:00"/>
    <d v="2013-10-31T00:00:00"/>
    <n v="2013"/>
    <n v="10"/>
    <x v="12"/>
    <x v="0"/>
    <x v="0"/>
    <x v="0"/>
    <m/>
    <m/>
    <m/>
    <m/>
    <s v="Normal"/>
  </r>
  <r>
    <x v="12"/>
    <s v="Blue"/>
    <s v="None"/>
    <s v="P518606"/>
    <s v="BCPD"/>
    <s v="B50002042"/>
    <s v="Outsourcing DNA Lab Work"/>
    <s v="Orchid Cellmark, Inc."/>
    <x v="472"/>
    <n v="0"/>
    <m/>
    <d v="2012-09-19T00:00:00"/>
    <d v="2012-11-02T00:00:00"/>
    <d v="2013-11-01T00:00:00"/>
    <n v="2013"/>
    <n v="11"/>
    <x v="28"/>
    <x v="1"/>
    <x v="0"/>
    <x v="0"/>
    <m/>
    <m/>
    <m/>
    <m/>
    <s v="Normal"/>
  </r>
  <r>
    <x v="12"/>
    <s v="Blue"/>
    <s v="None"/>
    <s v="P505132"/>
    <s v="BCPD"/>
    <s v="B50000619"/>
    <s v="Veterinary Services (K-9)  "/>
    <s v="Anne Arundel Veterinary Hospital"/>
    <x v="473"/>
    <n v="0"/>
    <m/>
    <d v="2012-09-19T00:00:00"/>
    <d v="2012-11-05T00:00:00"/>
    <d v="2013-11-04T00:00:00"/>
    <n v="2013"/>
    <n v="11"/>
    <x v="28"/>
    <x v="3"/>
    <x v="0"/>
    <x v="0"/>
    <m/>
    <m/>
    <m/>
    <m/>
    <s v="Normal"/>
  </r>
  <r>
    <x v="12"/>
    <s v="Blue"/>
    <s v="None"/>
    <s v="P518704"/>
    <s v="CITYWIDE"/>
    <s v="06000"/>
    <s v="Latex and Nitrile Gloves "/>
    <s v="PH&amp;S Products, LLC"/>
    <x v="474"/>
    <n v="0"/>
    <m/>
    <d v="2012-09-26T00:00:00"/>
    <d v="2012-11-16T00:00:00"/>
    <d v="2013-11-15T00:00:00"/>
    <n v="2013"/>
    <n v="11"/>
    <x v="28"/>
    <x v="3"/>
    <x v="0"/>
    <x v="0"/>
    <m/>
    <m/>
    <m/>
    <m/>
    <s v="Normal"/>
  </r>
  <r>
    <x v="12"/>
    <s v="Blue"/>
    <s v="None"/>
    <m/>
    <s v="BCFD"/>
    <s v="B50002645"/>
    <s v="Truck Chains and Links "/>
    <s v="The Baltimore Auto Supply Company"/>
    <x v="125"/>
    <n v="0"/>
    <m/>
    <d v="2012-11-21T00:00:00"/>
    <d v="2012-11-21T00:00:00"/>
    <d v="2013-11-20T00:00:00"/>
    <n v="2013"/>
    <n v="11"/>
    <x v="28"/>
    <x v="1"/>
    <x v="0"/>
    <x v="0"/>
    <m/>
    <m/>
    <m/>
    <s v="Yes"/>
    <s v="Special"/>
  </r>
  <r>
    <x v="12"/>
    <s v="Blue"/>
    <s v="None"/>
    <s v="P518749"/>
    <s v="BCFD"/>
    <s v="B50002139"/>
    <s v="Emergency Medical Supplies"/>
    <s v="Moore Medical. LLC"/>
    <x v="39"/>
    <n v="0"/>
    <m/>
    <d v="2012-09-19T00:00:00"/>
    <d v="2012-11-23T00:00:00"/>
    <d v="2013-11-22T00:00:00"/>
    <n v="2013"/>
    <n v="11"/>
    <x v="28"/>
    <x v="2"/>
    <x v="0"/>
    <x v="0"/>
    <m/>
    <m/>
    <m/>
    <m/>
    <s v="Normal"/>
  </r>
  <r>
    <x v="12"/>
    <s v="Blue"/>
    <s v="None"/>
    <s v="P518750"/>
    <s v="BCFD"/>
    <s v="B50002139"/>
    <s v="Emergency Medical Supplies"/>
    <s v="Bound Tree Medical, LLC"/>
    <x v="1"/>
    <n v="0"/>
    <m/>
    <d v="2012-09-19T00:00:00"/>
    <d v="2012-11-23T00:00:00"/>
    <d v="2013-11-22T00:00:00"/>
    <n v="2013"/>
    <n v="11"/>
    <x v="28"/>
    <x v="2"/>
    <x v="0"/>
    <x v="0"/>
    <m/>
    <m/>
    <m/>
    <m/>
    <s v="Normal"/>
  </r>
  <r>
    <x v="12"/>
    <s v="Blue"/>
    <s v="None"/>
    <s v="P518751"/>
    <s v="BCFD"/>
    <s v="B50002139"/>
    <s v="Emergency Medical Supplies"/>
    <s v="Midwest Medical Supply, LLC"/>
    <x v="1"/>
    <n v="0"/>
    <m/>
    <d v="2012-09-19T00:00:00"/>
    <d v="2012-11-23T00:00:00"/>
    <d v="2013-11-22T00:00:00"/>
    <n v="2013"/>
    <n v="11"/>
    <x v="28"/>
    <x v="2"/>
    <x v="0"/>
    <x v="0"/>
    <m/>
    <m/>
    <m/>
    <m/>
    <s v="Normal"/>
  </r>
  <r>
    <x v="12"/>
    <s v="Blue"/>
    <s v="None"/>
    <s v="P514336"/>
    <s v="BCPD"/>
    <s v="08000"/>
    <s v="Ezi Robot Service Contract "/>
    <s v="Qiagen, Inc."/>
    <x v="475"/>
    <n v="0"/>
    <m/>
    <d v="2010-08-11T00:00:00"/>
    <d v="2010-11-26T00:00:00"/>
    <d v="2013-11-25T00:00:00"/>
    <n v="2013"/>
    <n v="11"/>
    <x v="28"/>
    <x v="0"/>
    <x v="0"/>
    <x v="0"/>
    <m/>
    <m/>
    <m/>
    <m/>
    <s v="Normal"/>
  </r>
  <r>
    <x v="12"/>
    <s v="Blue"/>
    <s v="None"/>
    <s v="P515473"/>
    <s v="BCFD"/>
    <s v="B50001659"/>
    <s v="Injectable Medicines -Pharmaceuticals"/>
    <s v="Citizen's Pharmacy"/>
    <x v="106"/>
    <n v="0"/>
    <m/>
    <d v="2012-09-19T00:00:00"/>
    <d v="2012-12-01T00:00:00"/>
    <d v="2013-11-30T00:00:00"/>
    <n v="2013"/>
    <n v="11"/>
    <x v="28"/>
    <x v="1"/>
    <x v="0"/>
    <x v="0"/>
    <m/>
    <m/>
    <m/>
    <m/>
    <s v="Normal"/>
  </r>
  <r>
    <x v="12"/>
    <s v="Blue"/>
    <s v="None"/>
    <s v="P521934"/>
    <s v="BCFD"/>
    <s v="B50002646"/>
    <s v="Dive Rescue Maintenance Equipment"/>
    <s v="American Diving Supply, inc."/>
    <x v="65"/>
    <n v="0"/>
    <m/>
    <s v="-"/>
    <d v="2012-12-05T00:00:00"/>
    <d v="2013-12-04T00:00:00"/>
    <n v="2013"/>
    <n v="12"/>
    <x v="13"/>
    <x v="1"/>
    <x v="0"/>
    <x v="0"/>
    <m/>
    <m/>
    <m/>
    <m/>
    <s v="Normal"/>
  </r>
  <r>
    <x v="12"/>
    <s v="Blue"/>
    <s v="None"/>
    <s v="P522066"/>
    <s v="BCPD"/>
    <s v="B50002677"/>
    <s v="Mobile Unit Lab Supplies"/>
    <s v="Fisher Scientific"/>
    <x v="68"/>
    <n v="0"/>
    <m/>
    <d v="2012-12-05T00:00:00"/>
    <d v="2012-12-05T00:00:00"/>
    <d v="2013-12-04T00:00:00"/>
    <n v="2013"/>
    <n v="12"/>
    <x v="13"/>
    <x v="1"/>
    <x v="0"/>
    <x v="0"/>
    <m/>
    <m/>
    <m/>
    <m/>
    <s v="Normal"/>
  </r>
  <r>
    <x v="12"/>
    <s v="Blue"/>
    <s v="None"/>
    <m/>
    <s v="BCFD"/>
    <s v="B50002640"/>
    <s v="Fire Tools"/>
    <s v="F.L. Anderson Company"/>
    <x v="224"/>
    <n v="0"/>
    <m/>
    <d v="2012-12-12T00:00:00"/>
    <d v="2012-12-12T00:00:00"/>
    <d v="2013-12-11T00:00:00"/>
    <n v="2013"/>
    <n v="12"/>
    <x v="13"/>
    <x v="2"/>
    <x v="0"/>
    <x v="0"/>
    <m/>
    <m/>
    <m/>
    <m/>
    <s v="Normal"/>
  </r>
  <r>
    <x v="12"/>
    <s v="Blue"/>
    <s v="None"/>
    <m/>
    <s v="BCFD"/>
    <s v="B50002640"/>
    <s v="Fire Tools"/>
    <s v="MES/Maryland"/>
    <x v="65"/>
    <n v="0"/>
    <m/>
    <d v="2012-12-12T00:00:00"/>
    <d v="2012-12-12T00:00:00"/>
    <d v="2013-12-11T00:00:00"/>
    <n v="2013"/>
    <n v="12"/>
    <x v="13"/>
    <x v="2"/>
    <x v="0"/>
    <x v="0"/>
    <m/>
    <m/>
    <m/>
    <m/>
    <s v="Normal"/>
  </r>
  <r>
    <x v="12"/>
    <s v="Blue"/>
    <s v="None"/>
    <m/>
    <s v="BCFD"/>
    <s v="B50002640"/>
    <s v="Fire Tools"/>
    <s v="Witmer Public Safety Group"/>
    <x v="322"/>
    <n v="0"/>
    <m/>
    <d v="2012-12-12T00:00:00"/>
    <d v="2012-12-12T00:00:00"/>
    <d v="2013-12-11T00:00:00"/>
    <n v="2013"/>
    <n v="12"/>
    <x v="13"/>
    <x v="2"/>
    <x v="0"/>
    <x v="0"/>
    <m/>
    <m/>
    <m/>
    <m/>
    <s v="Normal"/>
  </r>
  <r>
    <x v="12"/>
    <s v="Blue"/>
    <s v="None"/>
    <m/>
    <s v="BCPD"/>
    <s v="08000"/>
    <s v="DNA Investigator Kits "/>
    <s v="Life Technologies Corporation"/>
    <x v="476"/>
    <n v="0"/>
    <m/>
    <d v="2012-12-05T00:00:00"/>
    <d v="2013-01-01T00:00:00"/>
    <d v="2013-12-13T00:00:00"/>
    <n v="2013"/>
    <n v="12"/>
    <x v="13"/>
    <x v="2"/>
    <x v="0"/>
    <x v="0"/>
    <m/>
    <m/>
    <m/>
    <m/>
    <s v="Normal"/>
  </r>
  <r>
    <x v="12"/>
    <s v="Blue"/>
    <s v="None"/>
    <m/>
    <s v="BCFD"/>
    <s v="B50002662"/>
    <s v="Thermal Imaging Cameras"/>
    <s v="Draeger Safety, Inc."/>
    <x v="254"/>
    <n v="0"/>
    <m/>
    <d v="2012-12-19T00:00:00"/>
    <d v="2012-12-19T00:00:00"/>
    <d v="2013-12-18T00:00:00"/>
    <n v="2013"/>
    <n v="12"/>
    <x v="13"/>
    <x v="4"/>
    <x v="0"/>
    <x v="0"/>
    <m/>
    <m/>
    <m/>
    <m/>
    <s v="Normal"/>
  </r>
  <r>
    <x v="12"/>
    <s v="Blue"/>
    <s v="None"/>
    <s v="P505340"/>
    <s v="BCPD"/>
    <s v="B50000729"/>
    <s v="Police Duty Belts and Accessories  "/>
    <s v="Safety League, Inc. d/b/a Atlantic Tactical, Inc"/>
    <x v="477"/>
    <n v="0"/>
    <m/>
    <d v="2012-11-21T00:00:00"/>
    <d v="2012-12-31T00:00:00"/>
    <d v="2013-12-30T00:00:00"/>
    <n v="2013"/>
    <n v="12"/>
    <x v="13"/>
    <x v="0"/>
    <x v="0"/>
    <x v="0"/>
    <m/>
    <m/>
    <m/>
    <m/>
    <s v="Normal"/>
  </r>
  <r>
    <x v="12"/>
    <s v="Blue"/>
    <s v="None"/>
    <s v="P515897"/>
    <s v="BCPD"/>
    <s v="06000"/>
    <s v="Laboratory Consumables and Drug Reagents"/>
    <s v="VWR International, LLC"/>
    <x v="478"/>
    <n v="0"/>
    <m/>
    <d v="2012-12-05T00:00:00"/>
    <d v="2013-01-01T00:00:00"/>
    <d v="2013-12-31T00:00:00"/>
    <n v="2013"/>
    <n v="12"/>
    <x v="13"/>
    <x v="1"/>
    <x v="0"/>
    <x v="0"/>
    <m/>
    <m/>
    <m/>
    <m/>
    <s v="Normal"/>
  </r>
  <r>
    <x v="12"/>
    <s v="Blue"/>
    <s v="None"/>
    <s v="P515740"/>
    <s v="BCPD"/>
    <s v="06000"/>
    <s v="Laboratory Consumables and Drug Reagents"/>
    <s v="Para Scientifice Co"/>
    <x v="478"/>
    <n v="0"/>
    <m/>
    <d v="2012-12-05T00:00:00"/>
    <d v="2013-01-01T00:00:00"/>
    <d v="2013-12-31T00:00:00"/>
    <n v="2013"/>
    <n v="12"/>
    <x v="13"/>
    <x v="1"/>
    <x v="0"/>
    <x v="0"/>
    <m/>
    <m/>
    <m/>
    <m/>
    <s v="Normal"/>
  </r>
  <r>
    <x v="12"/>
    <s v="Blue"/>
    <s v="None"/>
    <s v="P515739"/>
    <s v="BCPD"/>
    <s v="06000"/>
    <s v="Laboratory Consumables and Drug Reagents"/>
    <s v="Fisher Scientific"/>
    <x v="478"/>
    <n v="0"/>
    <m/>
    <d v="2012-12-05T00:00:00"/>
    <d v="2013-01-01T00:00:00"/>
    <d v="2013-12-31T00:00:00"/>
    <n v="2013"/>
    <n v="12"/>
    <x v="13"/>
    <x v="1"/>
    <x v="0"/>
    <x v="0"/>
    <m/>
    <m/>
    <m/>
    <m/>
    <s v="Normal"/>
  </r>
  <r>
    <x v="12"/>
    <s v="Blue"/>
    <s v="None"/>
    <s v="P515738"/>
    <s v="BCPD"/>
    <s v="06000"/>
    <s v="Laboratory Consumables and Drug Reagents"/>
    <s v="Comade, Inc"/>
    <x v="478"/>
    <n v="0"/>
    <m/>
    <d v="2012-12-05T00:00:00"/>
    <d v="2013-01-01T00:00:00"/>
    <d v="2013-12-31T00:00:00"/>
    <n v="2013"/>
    <n v="12"/>
    <x v="13"/>
    <x v="1"/>
    <x v="0"/>
    <x v="0"/>
    <m/>
    <m/>
    <m/>
    <m/>
    <s v="Normal"/>
  </r>
  <r>
    <x v="12"/>
    <s v="Blue"/>
    <s v="None"/>
    <m/>
    <s v="BCPD"/>
    <s v="08000"/>
    <s v="DNA Lab Consumables"/>
    <s v="Qiagen, Inc."/>
    <x v="101"/>
    <n v="0"/>
    <m/>
    <d v="2012-12-05T00:00:00"/>
    <d v="2013-01-01T00:00:00"/>
    <d v="2013-12-31T00:00:00"/>
    <n v="2013"/>
    <n v="12"/>
    <x v="13"/>
    <x v="2"/>
    <x v="0"/>
    <x v="0"/>
    <m/>
    <m/>
    <m/>
    <m/>
    <s v="Normal"/>
  </r>
  <r>
    <x v="12"/>
    <s v="Blue"/>
    <s v="None"/>
    <s v="P502338"/>
    <s v="CITYWIDE"/>
    <s v="BRCPC 2008-1"/>
    <s v="Office Furniture"/>
    <s v="A J Stationers, Inc.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41"/>
    <s v="CITYWIDE"/>
    <s v="BRCPC 2008-1"/>
    <s v="Office Furniture"/>
    <s v="American Designs Assoc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42"/>
    <s v="CITYWIDE"/>
    <s v="BRCPC 2008-1"/>
    <s v="Office Furniture"/>
    <s v="American Office Equipment"/>
    <x v="2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43"/>
    <s v="CITYWIDE"/>
    <s v="BRCPC 2008-1"/>
    <s v="Office Furniture"/>
    <s v="Berco, Inc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44"/>
    <s v="CITYWIDE"/>
    <s v="BRCPC 2008-1"/>
    <s v="Office Furniture"/>
    <s v="Bretford Manufacturing, Inc.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45"/>
    <s v="CITYWIDE"/>
    <s v="BRCPC 2008-1"/>
    <s v="Office Furniture"/>
    <s v="Capitol Office Systems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37"/>
    <s v="CITYWIDE"/>
    <s v="BRCPC 2008-1"/>
    <s v="Office Furniture"/>
    <s v="Douron"/>
    <x v="479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47"/>
    <s v="CITYWIDE"/>
    <s v="BRCPC 2008-1"/>
    <s v="Office Furniture"/>
    <s v="Ergonomic concepts, inc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48"/>
    <s v="CITYWIDE"/>
    <s v="BRCPC 2008-1"/>
    <s v="Office Furniture"/>
    <s v="Glover Equipment"/>
    <x v="480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50"/>
    <s v="CITYWIDE"/>
    <s v="BRCPC 2008-1"/>
    <s v="Office Furniture"/>
    <s v="Indiana Furniture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51"/>
    <s v="CITYWIDE"/>
    <s v="BRCPC 2008-1"/>
    <s v="Office Furniture"/>
    <s v="Rudolph's Office &amp; Computer Supply, Inc."/>
    <x v="48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52"/>
    <s v="CITYWIDE"/>
    <s v="BRCPC 2008-1"/>
    <s v="Office Furniture"/>
    <s v="Sitonit Seating"/>
    <x v="481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53"/>
    <s v="CITYWIDE"/>
    <s v="BRCPC 2008-1"/>
    <s v="Office Furniture"/>
    <s v="Studio Q Furniture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54"/>
    <s v="CITYWIDE"/>
    <s v="BRCPC 2008-1"/>
    <s v="Office Furniture"/>
    <s v="Marvel Group, Inc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55"/>
    <s v="CITYWIDE"/>
    <s v="BRCPC 2008-1"/>
    <s v="Office Furniture"/>
    <s v="Trendway Corporation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02356"/>
    <s v="CITYWIDE"/>
    <s v="BRCPC 2008-1"/>
    <s v="Office Furniture"/>
    <s v="Wright Line, LLC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s v="P511493"/>
    <s v="CITYWIDE"/>
    <s v="BRCPC 2008-1"/>
    <s v="Office Furniture"/>
    <s v="Clarin, a division of Greenwich Ind."/>
    <x v="65"/>
    <n v="0"/>
    <m/>
    <d v="2012-01-18T00:00:00"/>
    <d v="2012-01-01T00:00:00"/>
    <d v="2013-12-31T00:00:00"/>
    <n v="2013"/>
    <n v="12"/>
    <x v="13"/>
    <x v="4"/>
    <x v="11"/>
    <x v="0"/>
    <m/>
    <m/>
    <m/>
    <m/>
    <s v="Normal"/>
  </r>
  <r>
    <x v="12"/>
    <s v="Blue"/>
    <s v="None"/>
    <m/>
    <s v="BCFD"/>
    <s v="B50002695"/>
    <s v="survivor LED Flashlights"/>
    <s v="Witmer Public Safety Group"/>
    <x v="265"/>
    <n v="0"/>
    <m/>
    <d v="2013-01-09T00:00:00"/>
    <d v="2013-01-09T00:00:00"/>
    <d v="2014-01-08T00:00:00"/>
    <n v="2014"/>
    <n v="1"/>
    <x v="14"/>
    <x v="4"/>
    <x v="0"/>
    <x v="0"/>
    <m/>
    <m/>
    <m/>
    <m/>
    <s v="Normal"/>
  </r>
  <r>
    <x v="12"/>
    <s v="Blue"/>
    <s v="Green"/>
    <s v="P519089"/>
    <s v="BCPD"/>
    <s v="B50002221"/>
    <s v="Force on Force Marker Rounds"/>
    <s v="The Gun Shop"/>
    <x v="482"/>
    <n v="0"/>
    <m/>
    <d v="2012-12-12T00:00:00"/>
    <d v="2013-01-11T00:00:00"/>
    <d v="2014-01-10T00:00:00"/>
    <n v="2014"/>
    <n v="1"/>
    <x v="14"/>
    <x v="1"/>
    <x v="0"/>
    <x v="0"/>
    <m/>
    <m/>
    <m/>
    <m/>
    <s v="Normal"/>
  </r>
  <r>
    <x v="12"/>
    <s v="Blue"/>
    <s v="None"/>
    <s v="P518927"/>
    <s v="BCFD"/>
    <s v="B50002227"/>
    <s v="Fire Hose Repair"/>
    <s v="F.L. Anderson Company"/>
    <x v="22"/>
    <n v="0"/>
    <m/>
    <d v="2012-12-05T00:00:00"/>
    <d v="2013-01-11T00:00:00"/>
    <d v="2014-01-10T00:00:00"/>
    <n v="2014"/>
    <n v="1"/>
    <x v="14"/>
    <x v="1"/>
    <x v="0"/>
    <x v="0"/>
    <m/>
    <m/>
    <m/>
    <m/>
    <s v="Normal"/>
  </r>
  <r>
    <x v="12"/>
    <s v="Blue"/>
    <s v="None"/>
    <s v="P515884"/>
    <s v="BCFD"/>
    <s v="B50001694"/>
    <s v="Firefighter Uniforms  (Group 1 &amp; 3, and item#17))"/>
    <s v="FF&amp;A Jacobs and Sons"/>
    <x v="452"/>
    <n v="0"/>
    <m/>
    <d v="2012-12-12T00:00:00"/>
    <d v="2013-01-12T00:00:00"/>
    <d v="2014-01-11T00:00:00"/>
    <n v="2014"/>
    <n v="1"/>
    <x v="14"/>
    <x v="1"/>
    <x v="0"/>
    <x v="0"/>
    <m/>
    <m/>
    <m/>
    <m/>
    <s v="Normal"/>
  </r>
  <r>
    <x v="12"/>
    <s v="Blue"/>
    <s v="None"/>
    <s v="P515885"/>
    <s v="BCFD"/>
    <s v="B50001694"/>
    <s v="Firefighter Uniforms    (Item#18 &amp; 19)"/>
    <s v="F.L. Anderson"/>
    <x v="39"/>
    <n v="0"/>
    <m/>
    <d v="2012-12-12T00:00:00"/>
    <d v="2013-01-12T00:00:00"/>
    <d v="2014-01-11T00:00:00"/>
    <n v="2014"/>
    <n v="1"/>
    <x v="14"/>
    <x v="1"/>
    <x v="0"/>
    <x v="0"/>
    <m/>
    <m/>
    <m/>
    <m/>
    <s v="Normal"/>
  </r>
  <r>
    <x v="12"/>
    <s v="Blue"/>
    <s v="None"/>
    <s v="P512851"/>
    <s v="BCPD"/>
    <s v="08000"/>
    <s v="Pocket Cop Mobile Data System "/>
    <s v="Inter Act 911 Mobile Systems, Inc."/>
    <x v="483"/>
    <n v="0"/>
    <m/>
    <d v="2012-12-12T00:00:00"/>
    <d v="2013-01-13T00:00:00"/>
    <d v="2014-01-12T00:00:00"/>
    <n v="2014"/>
    <n v="1"/>
    <x v="14"/>
    <x v="3"/>
    <x v="0"/>
    <x v="0"/>
    <m/>
    <m/>
    <m/>
    <m/>
    <s v="Normal"/>
  </r>
  <r>
    <x v="12"/>
    <s v="Blue"/>
    <s v="None"/>
    <s v="P511898"/>
    <s v="BCPD"/>
    <s v="06000"/>
    <s v="OEM Parts &amp; Service for Dirt Bikes and ATV's "/>
    <s v="Pete's Cycle Co. Inc."/>
    <x v="2"/>
    <n v="0"/>
    <m/>
    <d v="2012-12-12T00:00:00"/>
    <d v="2013-01-21T00:00:00"/>
    <d v="2014-01-20T00:00:00"/>
    <n v="2014"/>
    <n v="1"/>
    <x v="14"/>
    <x v="3"/>
    <x v="0"/>
    <x v="0"/>
    <m/>
    <m/>
    <m/>
    <m/>
    <s v="Normal"/>
  </r>
  <r>
    <x v="12"/>
    <s v="Blue"/>
    <s v="None"/>
    <s v="P512807"/>
    <s v="BCFD"/>
    <s v="08000"/>
    <s v="LIFEPAK Defibrillator Maintenance  "/>
    <s v="Medtronics-Physio Control"/>
    <x v="484"/>
    <n v="0"/>
    <m/>
    <d v="2012-12-12T00:00:00"/>
    <d v="2013-01-24T00:00:00"/>
    <d v="2014-01-23T00:00:00"/>
    <n v="2014"/>
    <n v="1"/>
    <x v="14"/>
    <x v="0"/>
    <x v="0"/>
    <x v="0"/>
    <m/>
    <m/>
    <m/>
    <m/>
    <s v="Normal"/>
  </r>
  <r>
    <x v="12"/>
    <s v="Blue"/>
    <s v="None"/>
    <s v="P515982"/>
    <s v="BCFD ONLY"/>
    <s v="B50001670"/>
    <s v="Safety Boots "/>
    <s v="Mason Dixon Fire Equipment"/>
    <x v="51"/>
    <n v="0"/>
    <m/>
    <d v="2012-12-12T00:00:00"/>
    <d v="2013-01-26T00:00:00"/>
    <d v="2014-01-25T00:00:00"/>
    <n v="2014"/>
    <n v="1"/>
    <x v="14"/>
    <x v="1"/>
    <x v="0"/>
    <x v="0"/>
    <m/>
    <m/>
    <m/>
    <m/>
    <s v="Normal"/>
  </r>
  <r>
    <x v="12"/>
    <s v="Blue"/>
    <s v="None"/>
    <s v="P522388"/>
    <s v="BCFD"/>
    <s v="08000"/>
    <s v="EZ-IO Supplies for Existing Intraosseious Infusion System"/>
    <s v="Vidacare Corporation"/>
    <x v="68"/>
    <n v="0"/>
    <m/>
    <d v="2013-01-09T00:00:00"/>
    <d v="2013-02-16T00:00:00"/>
    <d v="2014-02-15T00:00:00"/>
    <n v="2014"/>
    <n v="2"/>
    <x v="29"/>
    <x v="0"/>
    <x v="0"/>
    <x v="0"/>
    <m/>
    <m/>
    <m/>
    <m/>
    <s v="Normal"/>
  </r>
  <r>
    <x v="12"/>
    <s v="Blue"/>
    <s v="None"/>
    <s v="P515725"/>
    <s v="BCPD"/>
    <s v="08000"/>
    <s v="Aspex Electron Instrument Maintenance "/>
    <s v="Aspex Corporation"/>
    <x v="485"/>
    <n v="0"/>
    <m/>
    <d v="2010-12-22T00:00:00"/>
    <d v="2011-02-23T00:00:00"/>
    <d v="2014-02-22T00:00:00"/>
    <n v="2014"/>
    <n v="2"/>
    <x v="29"/>
    <x v="0"/>
    <x v="0"/>
    <x v="0"/>
    <m/>
    <m/>
    <m/>
    <m/>
    <s v="Normal"/>
  </r>
  <r>
    <x v="12"/>
    <s v="Blue"/>
    <s v="None"/>
    <s v="P519602"/>
    <s v="BCFD"/>
    <s v="B50001868"/>
    <s v="SCBA Equipment &amp; Supplies"/>
    <s v="Draeger Safety, Inc."/>
    <x v="486"/>
    <n v="0"/>
    <m/>
    <d v="2012-03-07T00:00:00"/>
    <d v="2012-02-29T00:00:00"/>
    <d v="2014-02-28T00:00:00"/>
    <n v="2014"/>
    <n v="2"/>
    <x v="29"/>
    <x v="4"/>
    <x v="0"/>
    <x v="0"/>
    <m/>
    <m/>
    <m/>
    <m/>
    <s v="Normal"/>
  </r>
  <r>
    <x v="12"/>
    <s v="Blue"/>
    <s v="None"/>
    <s v="P508992"/>
    <s v="MOCJ"/>
    <s v="B50001080"/>
    <s v="CCTV Maintenance &amp; Platform Integration"/>
    <s v="Tele-tector of Maryland"/>
    <x v="487"/>
    <n v="0"/>
    <m/>
    <d v="2012-05-23T00:00:00"/>
    <d v="2012-07-01T00:00:00"/>
    <d v="2014-06-30T00:00:00"/>
    <n v="2014"/>
    <n v="6"/>
    <x v="34"/>
    <x v="10"/>
    <x v="13"/>
    <x v="2"/>
    <m/>
    <m/>
    <m/>
    <m/>
    <s v="Normal"/>
  </r>
  <r>
    <x v="12"/>
    <s v="Blue"/>
    <s v="None"/>
    <s v="P515136"/>
    <s v="DPW"/>
    <s v="B50001505"/>
    <s v="Provide Pickup &amp; Payment for Unclean Brass Water Meters -  REVENUE"/>
    <s v="Always Recycling, LLC"/>
    <x v="488"/>
    <n v="0"/>
    <m/>
    <d v="2012-08-29T00:00:00"/>
    <d v="2012-09-30T00:00:00"/>
    <d v="2014-09-29T00:00:00"/>
    <n v="2014"/>
    <n v="9"/>
    <x v="30"/>
    <x v="11"/>
    <x v="0"/>
    <x v="0"/>
    <m/>
    <m/>
    <m/>
    <m/>
    <s v="Normal"/>
  </r>
  <r>
    <x v="12"/>
    <s v="Blue"/>
    <s v="Yellow"/>
    <s v="P505190"/>
    <s v="BCPD"/>
    <s v="B50000609"/>
    <s v="Film Cameras, and Supplies for Police Photo Unit  "/>
    <s v="Service Photo Supply"/>
    <x v="469"/>
    <n v="0"/>
    <m/>
    <d v="2012-09-26T00:00:00"/>
    <d v="2012-10-01T00:00:00"/>
    <d v="2014-09-30T00:00:00"/>
    <n v="2014"/>
    <n v="9"/>
    <x v="30"/>
    <x v="0"/>
    <x v="0"/>
    <x v="0"/>
    <m/>
    <m/>
    <m/>
    <m/>
    <s v="Normal"/>
  </r>
  <r>
    <x v="12"/>
    <s v="Blue"/>
    <s v="None"/>
    <s v="P509679"/>
    <s v="BCPD"/>
    <s v="B50000609"/>
    <s v="Film Cameras, and Supplies for Police Photo Unit  "/>
    <s v="B&amp;H Photo Supply, Inc."/>
    <x v="469"/>
    <n v="0"/>
    <m/>
    <d v="2012-09-26T00:00:00"/>
    <d v="2012-10-01T00:00:00"/>
    <d v="2014-09-30T00:00:00"/>
    <n v="2014"/>
    <n v="9"/>
    <x v="30"/>
    <x v="0"/>
    <x v="0"/>
    <x v="0"/>
    <m/>
    <m/>
    <m/>
    <m/>
    <s v="Normal"/>
  </r>
  <r>
    <x v="12"/>
    <s v="Blue"/>
    <s v="None"/>
    <s v="P509676"/>
    <s v="BCPD"/>
    <s v="B50000609"/>
    <s v="Film Cameras, and Supplies for Police Photo Unit  "/>
    <s v="Camera Boutique, Inc."/>
    <x v="489"/>
    <n v="0"/>
    <m/>
    <d v="2012-09-26T00:00:00"/>
    <d v="2012-10-01T00:00:00"/>
    <d v="2014-09-30T00:00:00"/>
    <n v="2014"/>
    <n v="9"/>
    <x v="30"/>
    <x v="0"/>
    <x v="0"/>
    <x v="0"/>
    <m/>
    <m/>
    <m/>
    <m/>
    <s v="Normal"/>
  </r>
  <r>
    <x v="12"/>
    <s v="Blue"/>
    <s v="None"/>
    <s v="P509678"/>
    <s v="BCPD"/>
    <s v="B50000609"/>
    <s v="Film Cameras, and Supplies for Police Photo Unit  "/>
    <s v="Focus Camera, Inc."/>
    <x v="469"/>
    <n v="0"/>
    <m/>
    <d v="2012-09-26T00:00:00"/>
    <d v="2012-10-01T00:00:00"/>
    <d v="2014-09-30T00:00:00"/>
    <n v="2014"/>
    <n v="9"/>
    <x v="30"/>
    <x v="0"/>
    <x v="0"/>
    <x v="0"/>
    <m/>
    <m/>
    <m/>
    <m/>
    <s v="Normal"/>
  </r>
  <r>
    <x v="12"/>
    <s v="Blue"/>
    <s v="None"/>
    <s v="P505173"/>
    <s v="MOCJ"/>
    <s v="B50000642"/>
    <s v="Personnel for CCTV Monitoring  (MOCJ)"/>
    <s v="Crown Security System, Inc."/>
    <x v="490"/>
    <n v="0"/>
    <m/>
    <d v="2011-09-28T00:00:00"/>
    <d v="2011-11-01T00:00:00"/>
    <d v="2014-10-31T00:00:00"/>
    <n v="2014"/>
    <n v="10"/>
    <x v="36"/>
    <x v="6"/>
    <x v="14"/>
    <x v="0"/>
    <m/>
    <m/>
    <m/>
    <m/>
    <s v="Normal"/>
  </r>
  <r>
    <x v="12"/>
    <s v="Blue"/>
    <s v="None"/>
    <s v="P515562"/>
    <s v="BCFD"/>
    <s v="B50001598"/>
    <s v="Fire Hose  - 50ft length 5&quot; dia."/>
    <s v="F.L. Anderson Company"/>
    <x v="288"/>
    <n v="0"/>
    <m/>
    <d v="2012-09-19T00:00:00"/>
    <d v="2012-11-22T00:00:00"/>
    <d v="2014-11-21T00:00:00"/>
    <n v="2014"/>
    <n v="11"/>
    <x v="45"/>
    <x v="11"/>
    <x v="0"/>
    <x v="0"/>
    <m/>
    <m/>
    <m/>
    <m/>
    <s v="Normal"/>
  </r>
  <r>
    <x v="12"/>
    <s v="Blue"/>
    <s v="None"/>
    <s v="P518858"/>
    <s v="MOCJ"/>
    <s v="B50002024"/>
    <s v="Install &amp; Maintain CCTV Cameras in the Northeast District"/>
    <s v="Tele-tector of Maryland"/>
    <x v="491"/>
    <n v="0"/>
    <m/>
    <d v="2012-09-26T00:00:00"/>
    <d v="2012-11-23T00:00:00"/>
    <d v="2014-11-22T00:00:00"/>
    <n v="2014"/>
    <n v="11"/>
    <x v="45"/>
    <x v="1"/>
    <x v="13"/>
    <x v="2"/>
    <m/>
    <m/>
    <m/>
    <m/>
    <s v="Normal"/>
  </r>
  <r>
    <x v="12"/>
    <s v="Blue"/>
    <s v="None"/>
    <s v="P511237"/>
    <s v="BCPD"/>
    <s v="06000"/>
    <s v="Decals and Striping (Police)"/>
    <s v="Shannon-Baum Signs, Inc."/>
    <x v="435"/>
    <n v="0"/>
    <m/>
    <d v="2012-09-19T00:00:00"/>
    <d v="2012-11-30T00:00:00"/>
    <d v="2014-11-29T00:00:00"/>
    <n v="2014"/>
    <n v="11"/>
    <x v="45"/>
    <x v="11"/>
    <x v="0"/>
    <x v="0"/>
    <m/>
    <m/>
    <m/>
    <s v="Yes"/>
    <s v="Special"/>
  </r>
  <r>
    <x v="12"/>
    <s v="Blue"/>
    <s v="None"/>
    <s v="P508125"/>
    <s v="BCPD"/>
    <s v="B50000784"/>
    <s v="Police Badges and Insignias "/>
    <s v="Irvin H. Hahn Co."/>
    <x v="304"/>
    <n v="0"/>
    <m/>
    <d v="2012-11-21T00:00:00"/>
    <d v="2012-12-16T00:00:00"/>
    <d v="2014-12-15T00:00:00"/>
    <n v="2014"/>
    <n v="12"/>
    <x v="37"/>
    <x v="0"/>
    <x v="0"/>
    <x v="0"/>
    <m/>
    <m/>
    <m/>
    <m/>
    <s v="Normal"/>
  </r>
  <r>
    <x v="12"/>
    <s v="Blue"/>
    <s v="None"/>
    <s v="P506451"/>
    <s v="BCFD"/>
    <s v="B50000736"/>
    <s v="Fire Hose - Various lengths and diameters "/>
    <s v="Mason Dixon Fire Equipment"/>
    <x v="355"/>
    <n v="0"/>
    <m/>
    <d v="2012-12-12T00:00:00"/>
    <d v="2013-02-01T00:00:00"/>
    <d v="2015-01-31T00:00:00"/>
    <n v="2015"/>
    <n v="1"/>
    <x v="38"/>
    <x v="0"/>
    <x v="0"/>
    <x v="0"/>
    <m/>
    <m/>
    <m/>
    <m/>
    <s v="Normal"/>
  </r>
  <r>
    <x v="12"/>
    <s v="Blue"/>
    <s v="None"/>
    <s v="P519894"/>
    <s v="BCFD"/>
    <s v="B50002151"/>
    <s v="EMS Billing Services  "/>
    <s v="Digitech Computer, Inc."/>
    <x v="413"/>
    <n v="0"/>
    <m/>
    <d v="2012-04-04T00:00:00"/>
    <d v="2012-03-28T00:00:00"/>
    <d v="2015-03-27T00:00:00"/>
    <n v="2015"/>
    <n v="3"/>
    <x v="17"/>
    <x v="15"/>
    <x v="16"/>
    <x v="8"/>
    <m/>
    <m/>
    <m/>
    <s v="Yes"/>
    <s v="Special"/>
  </r>
  <r>
    <x v="12"/>
    <s v="Blue"/>
    <s v="None"/>
    <s v="P520631"/>
    <s v="BCPD"/>
    <s v="08000"/>
    <s v="Iprism Annual  Software Maintenance"/>
    <s v="St. Bernard Software d/b/a EdgeWave"/>
    <x v="492"/>
    <n v="0"/>
    <m/>
    <d v="2012-06-13T00:00:00"/>
    <d v="2012-06-13T00:00:00"/>
    <d v="2015-06-12T00:00:00"/>
    <n v="2015"/>
    <n v="6"/>
    <x v="18"/>
    <x v="0"/>
    <x v="0"/>
    <x v="0"/>
    <m/>
    <m/>
    <m/>
    <m/>
    <s v="Normal"/>
  </r>
  <r>
    <x v="12"/>
    <s v="Blue"/>
    <s v="None"/>
    <m/>
    <s v="BCPD"/>
    <s v="08000"/>
    <s v="Helicopter Engine Repair Parts"/>
    <s v="Turbomeca USA"/>
    <x v="493"/>
    <n v="0"/>
    <m/>
    <d v="2012-11-07T00:00:00"/>
    <d v="2012-11-07T00:00:00"/>
    <d v="2015-11-06T00:00:00"/>
    <n v="2015"/>
    <n v="11"/>
    <x v="46"/>
    <x v="10"/>
    <x v="0"/>
    <x v="0"/>
    <m/>
    <m/>
    <m/>
    <m/>
    <s v="Normal"/>
  </r>
  <r>
    <x v="13"/>
    <s v="Green"/>
    <s v="Red"/>
    <s v="P512542"/>
    <s v="DPW"/>
    <s v="08000"/>
    <s v="Tech Support/Maintenance for Meter Reading Handheld Equipment "/>
    <s v="Itron, Inc."/>
    <x v="494"/>
    <n v="0"/>
    <m/>
    <d v="2011-04-06T00:00:00"/>
    <d v="2011-07-01T00:00:00"/>
    <d v="2012-06-30T00:00:00"/>
    <n v="2012"/>
    <n v="6"/>
    <x v="0"/>
    <x v="0"/>
    <x v="0"/>
    <x v="0"/>
    <s v="Requested that agency submit a new requisition. Requisition is in approval path to Purchasing. Agreement is in process (long). Agreement is with Law."/>
    <m/>
    <m/>
    <m/>
    <s v="Normal"/>
  </r>
  <r>
    <x v="13"/>
    <s v="Green"/>
    <s v="Green"/>
    <s v="P511640"/>
    <s v="MOIT"/>
    <s v="B50001121"/>
    <s v="Interactive Web-Based Map "/>
    <s v="Applied Geographics"/>
    <x v="495"/>
    <n v="0"/>
    <m/>
    <d v="2010-12-08T00:00:00"/>
    <d v="2011-02-01T00:00:00"/>
    <d v="2013-01-31T00:00:00"/>
    <n v="2013"/>
    <n v="1"/>
    <x v="3"/>
    <x v="10"/>
    <x v="0"/>
    <x v="0"/>
    <s v="Notified Agency about expiring contract - 11/1/12 - To be deleted"/>
    <m/>
    <m/>
    <m/>
    <s v="Normal"/>
  </r>
  <r>
    <x v="13"/>
    <s v="Green"/>
    <s v="Green"/>
    <s v="R511362"/>
    <s v="DPW"/>
    <s v="B50000886"/>
    <s v="Roll-Off Container Rehab &amp; Repair"/>
    <s v="Mid-Atlantic Waste Systems"/>
    <x v="496"/>
    <n v="0"/>
    <m/>
    <d v="2010-12-22T00:00:00"/>
    <d v="2011-02-02T00:00:00"/>
    <d v="2013-02-01T00:00:00"/>
    <n v="2013"/>
    <n v="2"/>
    <x v="4"/>
    <x v="11"/>
    <x v="0"/>
    <x v="0"/>
    <s v="BOE 1/23/13."/>
    <m/>
    <m/>
    <m/>
    <s v="Normal"/>
  </r>
  <r>
    <x v="13"/>
    <s v="Green"/>
    <s v="Green"/>
    <s v="P516392"/>
    <s v="DPW"/>
    <s v="B50001795"/>
    <s v="DeZURIK Plug Valves and Parts "/>
    <s v="Freemire &amp; Associates, Inc."/>
    <x v="290"/>
    <n v="0"/>
    <m/>
    <d v="2012-02-01T00:00:00"/>
    <d v="2012-02-18T00:00:00"/>
    <d v="2013-02-17T00:00:00"/>
    <n v="2013"/>
    <n v="2"/>
    <x v="4"/>
    <x v="3"/>
    <x v="0"/>
    <x v="0"/>
    <s v="Paperwork to Agy on 1/10/13. For 1/30 BOE."/>
    <m/>
    <m/>
    <m/>
    <s v="Normal"/>
  </r>
  <r>
    <x v="13"/>
    <s v="Green"/>
    <s v="Green"/>
    <s v="P516240"/>
    <s v="DPW"/>
    <s v="B50001817"/>
    <s v="Flow &amp; Level Meters"/>
    <s v="Philip R. Walker &amp; Assoc., Inc."/>
    <x v="22"/>
    <n v="0"/>
    <m/>
    <d v="2012-02-01T00:00:00"/>
    <d v="2012-02-25T00:00:00"/>
    <d v="2013-02-24T00:00:00"/>
    <n v="2013"/>
    <n v="2"/>
    <x v="4"/>
    <x v="3"/>
    <x v="0"/>
    <x v="0"/>
    <s v="Paperwork to Agy on 1/10/13. Planned for 1/30 BOE."/>
    <m/>
    <m/>
    <m/>
    <s v="Normal"/>
  </r>
  <r>
    <x v="13"/>
    <s v="Green"/>
    <s v="Green"/>
    <s v="P506946"/>
    <s v="DPW"/>
    <s v="B50000209"/>
    <s v="Compound Water Meters - 2nd call"/>
    <s v="Neptune Technology Group "/>
    <x v="497"/>
    <n v="0"/>
    <m/>
    <d v="2011-12-21T00:00:00"/>
    <d v="2012-02-25T00:00:00"/>
    <d v="2013-02-24T00:00:00"/>
    <n v="2013"/>
    <n v="2"/>
    <x v="4"/>
    <x v="3"/>
    <x v="0"/>
    <x v="0"/>
    <s v="Let Expire and Reassigned to Mukesh. Contract to be deleted."/>
    <m/>
    <m/>
    <m/>
    <s v="Normal"/>
  </r>
  <r>
    <x v="13"/>
    <s v="Green"/>
    <s v="Green"/>
    <s v="P506937"/>
    <s v="DPW"/>
    <s v="B50000209"/>
    <s v="Compound Water Meters - 1st call"/>
    <s v="Badger Meter, Inc  "/>
    <x v="130"/>
    <n v="0"/>
    <m/>
    <d v="2011-12-21T00:00:00"/>
    <d v="2012-02-25T00:00:00"/>
    <d v="2013-02-24T00:00:00"/>
    <n v="2013"/>
    <n v="2"/>
    <x v="4"/>
    <x v="3"/>
    <x v="0"/>
    <x v="0"/>
    <s v="Let Expire and Reassigned to Mukesh. Contract to be deleted."/>
    <m/>
    <m/>
    <m/>
    <s v="Normal"/>
  </r>
  <r>
    <x v="13"/>
    <s v="Green"/>
    <s v="Green"/>
    <s v="P516304"/>
    <s v="DPW"/>
    <s v="B50001853"/>
    <s v="Specialty Gases &amp; Equipment"/>
    <s v="Roberts Oxygen Company"/>
    <x v="498"/>
    <n v="0"/>
    <m/>
    <s v="-"/>
    <d v="2012-03-03T00:00:00"/>
    <d v="2013-03-02T00:00:00"/>
    <n v="2013"/>
    <n v="3"/>
    <x v="5"/>
    <x v="3"/>
    <x v="0"/>
    <x v="0"/>
    <s v="Let expire and new contract with Darlene"/>
    <m/>
    <m/>
    <m/>
    <s v="Normal"/>
  </r>
  <r>
    <x v="13"/>
    <s v="Green"/>
    <s v="Green"/>
    <s v="P516768"/>
    <s v="DPW"/>
    <s v="B50001873"/>
    <s v="Sewer Cleaning Equipment"/>
    <s v="Mid-Atlantic Waste Systems"/>
    <x v="68"/>
    <n v="0"/>
    <m/>
    <d v="2012-02-08T00:00:00"/>
    <d v="2012-03-31T00:00:00"/>
    <d v="2013-03-30T00:00:00"/>
    <n v="2013"/>
    <n v="3"/>
    <x v="5"/>
    <x v="3"/>
    <x v="0"/>
    <x v="0"/>
    <s v="Renewal BOE on 2/13"/>
    <m/>
    <m/>
    <m/>
    <s v="Normal"/>
  </r>
  <r>
    <x v="13"/>
    <s v="Green"/>
    <s v="Green"/>
    <s v="P516769"/>
    <s v="DPW"/>
    <s v="B50001873"/>
    <s v="Sewer Cleaning Equipment"/>
    <s v="Tipco Technologies, Inc."/>
    <x v="125"/>
    <n v="0"/>
    <m/>
    <d v="2012-02-08T00:00:00"/>
    <d v="2012-03-31T00:00:00"/>
    <d v="2013-03-30T00:00:00"/>
    <n v="2013"/>
    <n v="3"/>
    <x v="5"/>
    <x v="3"/>
    <x v="0"/>
    <x v="0"/>
    <s v="Renewal BOE on 2/13"/>
    <m/>
    <m/>
    <m/>
    <s v="Normal"/>
  </r>
  <r>
    <x v="13"/>
    <s v="Green"/>
    <s v="Green"/>
    <s v="P516767"/>
    <s v="DPW"/>
    <s v="B50001873"/>
    <s v="Sewer Cleaning Equipment"/>
    <s v="Lewis-Goetz &amp; Co."/>
    <x v="135"/>
    <n v="0"/>
    <m/>
    <d v="2012-02-08T00:00:00"/>
    <d v="2012-03-31T00:00:00"/>
    <d v="2013-03-30T00:00:00"/>
    <n v="2013"/>
    <n v="3"/>
    <x v="5"/>
    <x v="3"/>
    <x v="0"/>
    <x v="0"/>
    <s v="Renewal BOE on 2/13"/>
    <m/>
    <m/>
    <m/>
    <s v="Normal"/>
  </r>
  <r>
    <x v="13"/>
    <s v="Green"/>
    <s v="Green"/>
    <s v="P507786"/>
    <s v="DPW"/>
    <s v="B50000973"/>
    <s v="Sign, Screen and Digital Printing Supplies"/>
    <s v="Martin Supply, Inc."/>
    <x v="499"/>
    <n v="0"/>
    <m/>
    <d v="2012-04-04T00:00:00"/>
    <d v="2012-04-01T00:00:00"/>
    <d v="2013-03-31T00:00:00"/>
    <n v="2013"/>
    <n v="3"/>
    <x v="5"/>
    <x v="3"/>
    <x v="0"/>
    <x v="0"/>
    <s v="Renewal BOE on 2/13"/>
    <m/>
    <m/>
    <m/>
    <s v="Normal"/>
  </r>
  <r>
    <x v="13"/>
    <s v="Green"/>
    <s v="Green"/>
    <s v="P516312"/>
    <s v="CITYWIDE"/>
    <s v="B50001746"/>
    <s v="Hand and Power Tools "/>
    <s v="Suburban Sales &amp; Rental, Inc."/>
    <x v="500"/>
    <n v="0"/>
    <m/>
    <d v="2011-11-09T00:00:00"/>
    <d v="2011-04-01T00:00:00"/>
    <d v="2013-03-31T00:00:00"/>
    <n v="2013"/>
    <n v="3"/>
    <x v="5"/>
    <x v="2"/>
    <x v="0"/>
    <x v="0"/>
    <s v="BOE, 2/13"/>
    <s v="Yes"/>
    <m/>
    <m/>
    <s v="Special"/>
  </r>
  <r>
    <x v="13"/>
    <s v="Green"/>
    <s v="Green"/>
    <s v="P516313"/>
    <s v="CITYWIDE"/>
    <s v="B50001746"/>
    <s v="Hand and Power Tools "/>
    <s v="Mill supply, Inc."/>
    <x v="501"/>
    <n v="0"/>
    <m/>
    <d v="2011-11-09T00:00:00"/>
    <d v="2011-04-01T00:00:00"/>
    <d v="2013-03-31T00:00:00"/>
    <n v="2013"/>
    <n v="3"/>
    <x v="5"/>
    <x v="2"/>
    <x v="0"/>
    <x v="0"/>
    <s v="BOE, 2/13"/>
    <s v="Yes"/>
    <m/>
    <m/>
    <s v="Special"/>
  </r>
  <r>
    <x v="13"/>
    <s v="Green"/>
    <s v="Green"/>
    <s v="P516316"/>
    <s v="CITYWIDE"/>
    <s v="B50001746"/>
    <s v="Hand and Power Tools "/>
    <s v="Ferguson Enterprises, Inc"/>
    <x v="288"/>
    <n v="0"/>
    <m/>
    <d v="2011-11-09T00:00:00"/>
    <d v="2011-04-01T00:00:00"/>
    <d v="2013-03-31T00:00:00"/>
    <n v="2013"/>
    <n v="3"/>
    <x v="5"/>
    <x v="2"/>
    <x v="0"/>
    <x v="0"/>
    <s v="BOE, 2/13"/>
    <s v="Yes"/>
    <m/>
    <m/>
    <s v="Special"/>
  </r>
  <r>
    <x v="13"/>
    <s v="Green"/>
    <s v="Green"/>
    <s v="P516315"/>
    <s v="CITYWIDE"/>
    <s v="B50001746"/>
    <s v="Hand and Power Tools "/>
    <s v="Snap-on Industrial Division of IDSC Holdings"/>
    <x v="502"/>
    <n v="0"/>
    <m/>
    <d v="2011-11-09T00:00:00"/>
    <d v="2011-04-01T00:00:00"/>
    <d v="2013-03-31T00:00:00"/>
    <n v="2013"/>
    <n v="3"/>
    <x v="5"/>
    <x v="2"/>
    <x v="0"/>
    <x v="0"/>
    <s v="BOE, 2/13"/>
    <s v="Yes"/>
    <m/>
    <m/>
    <s v="Special"/>
  </r>
  <r>
    <x v="13"/>
    <s v="Green"/>
    <s v="Green"/>
    <s v="P516314"/>
    <s v="CITYWIDE"/>
    <s v="B50001746"/>
    <s v="Hand and Power Tools "/>
    <s v="Fastenal Company"/>
    <x v="307"/>
    <n v="0"/>
    <m/>
    <d v="2011-11-09T00:00:00"/>
    <d v="2011-04-01T00:00:00"/>
    <d v="2013-03-31T00:00:00"/>
    <n v="2013"/>
    <n v="3"/>
    <x v="5"/>
    <x v="2"/>
    <x v="0"/>
    <x v="0"/>
    <s v="BOE, 2/13"/>
    <s v="Yes"/>
    <m/>
    <m/>
    <s v="Special"/>
  </r>
  <r>
    <x v="13"/>
    <s v="Green"/>
    <s v="Green"/>
    <s v="P516318"/>
    <s v="CITYWIDE"/>
    <s v="B50001746"/>
    <s v="Hand and Power Tools "/>
    <s v="Hilti, Inc."/>
    <x v="503"/>
    <n v="0"/>
    <m/>
    <d v="2011-11-09T00:00:00"/>
    <d v="2011-04-01T00:00:00"/>
    <d v="2013-03-31T00:00:00"/>
    <n v="2013"/>
    <n v="3"/>
    <x v="5"/>
    <x v="2"/>
    <x v="0"/>
    <x v="0"/>
    <s v="BOE, 2/13"/>
    <s v="Yes"/>
    <m/>
    <m/>
    <s v="Special"/>
  </r>
  <r>
    <x v="13"/>
    <s v="Green"/>
    <s v="Green"/>
    <s v="P516317"/>
    <s v="CITYWIDE"/>
    <s v="B50001746"/>
    <s v="Hand and Power Tools "/>
    <s v="Applied Industrial Technologies, Inc."/>
    <x v="504"/>
    <n v="0"/>
    <m/>
    <d v="2011-11-09T00:00:00"/>
    <d v="2011-04-01T00:00:00"/>
    <d v="2013-03-31T00:00:00"/>
    <n v="2013"/>
    <n v="3"/>
    <x v="5"/>
    <x v="2"/>
    <x v="0"/>
    <x v="0"/>
    <s v="BOE, 2/13"/>
    <s v="Yes"/>
    <m/>
    <m/>
    <s v="Special"/>
  </r>
  <r>
    <x v="13"/>
    <s v="Green"/>
    <s v="Green"/>
    <s v="P507739"/>
    <s v="CITYWIDE"/>
    <s v="BRCPC 09-005"/>
    <s v="Lamps and Ballasts, Large and Specialty "/>
    <s v="C. N. Robinson Lighting Supply Co."/>
    <x v="32"/>
    <n v="0"/>
    <m/>
    <d v="2012-03-14T00:00:00"/>
    <d v="2012-04-12T00:00:00"/>
    <d v="2013-04-21T00:00:00"/>
    <n v="2013"/>
    <n v="4"/>
    <x v="6"/>
    <x v="1"/>
    <x v="0"/>
    <x v="0"/>
    <s v="BOE, 2/13"/>
    <m/>
    <m/>
    <m/>
    <s v="Normal"/>
  </r>
  <r>
    <x v="13"/>
    <s v="Green"/>
    <s v="Yellow"/>
    <s v="P515926"/>
    <s v="DPW"/>
    <s v="08000"/>
    <s v="Annual Software and Support Services  "/>
    <s v="LabVantage Solutions, Inc."/>
    <x v="505"/>
    <n v="0"/>
    <m/>
    <d v="2012-11-07T00:00:00"/>
    <d v="2013-01-01T00:00:00"/>
    <d v="2013-04-30T00:00:00"/>
    <n v="2013"/>
    <n v="4"/>
    <x v="6"/>
    <x v="0"/>
    <x v="0"/>
    <x v="0"/>
    <s v="BOE, 2/13"/>
    <m/>
    <m/>
    <m/>
    <s v="Normal"/>
  </r>
  <r>
    <x v="13"/>
    <s v="Green"/>
    <s v="None"/>
    <s v="P508427"/>
    <s v="FLEET"/>
    <s v="08000"/>
    <s v="OEM Parts &amp; Service for Quinn Generators &amp; Electrical Equipment "/>
    <s v="Frank Quinn Company"/>
    <x v="2"/>
    <n v="0"/>
    <m/>
    <d v="2012-03-07T00:00:00"/>
    <d v="2012-05-20T00:00:00"/>
    <d v="2013-05-19T00:00:00"/>
    <n v="2013"/>
    <n v="5"/>
    <x v="7"/>
    <x v="3"/>
    <x v="0"/>
    <x v="0"/>
    <m/>
    <m/>
    <m/>
    <m/>
    <s v="Normal"/>
  </r>
  <r>
    <x v="13"/>
    <s v="Green"/>
    <s v="None"/>
    <s v="P517070"/>
    <s v="CITYWIDE"/>
    <s v="B50001811"/>
    <s v="Various Door Systems Repair and Installation"/>
    <s v="Rolling Door of Maryland (First Call)"/>
    <x v="29"/>
    <n v="0"/>
    <m/>
    <d v="2012-04-11T00:00:00"/>
    <d v="2012-06-03T00:00:00"/>
    <d v="2013-06-02T00:00:00"/>
    <n v="2013"/>
    <n v="6"/>
    <x v="8"/>
    <x v="2"/>
    <x v="0"/>
    <x v="0"/>
    <m/>
    <s v="Yes"/>
    <s v="Yes"/>
    <m/>
    <s v="Special"/>
  </r>
  <r>
    <x v="13"/>
    <s v="Green"/>
    <s v="None"/>
    <s v="P517071"/>
    <s v="CITYWIDE"/>
    <s v="B50001811"/>
    <s v="Various Door Systems Repair and Installation"/>
    <s v="All About Doors, Inc. (Second Call)"/>
    <x v="253"/>
    <n v="0"/>
    <m/>
    <d v="2012-04-11T00:00:00"/>
    <d v="2012-06-03T00:00:00"/>
    <d v="2013-06-02T00:00:00"/>
    <n v="2013"/>
    <n v="6"/>
    <x v="8"/>
    <x v="2"/>
    <x v="0"/>
    <x v="0"/>
    <m/>
    <s v="Yes"/>
    <s v="Yes"/>
    <m/>
    <s v="Special"/>
  </r>
  <r>
    <x v="13"/>
    <s v="Green"/>
    <s v="None"/>
    <s v="P517072"/>
    <s v="CITYWIDE"/>
    <s v="B50001811"/>
    <s v="Various Door Systems Repair and Installation"/>
    <s v="The Overhead Door Company of Baltimore, Inc. (Third Call)"/>
    <x v="15"/>
    <n v="0"/>
    <m/>
    <d v="2012-04-11T00:00:00"/>
    <d v="2012-06-03T00:00:00"/>
    <d v="2013-06-02T00:00:00"/>
    <n v="2013"/>
    <n v="6"/>
    <x v="8"/>
    <x v="2"/>
    <x v="0"/>
    <x v="0"/>
    <m/>
    <s v="Yes"/>
    <s v="Yes"/>
    <m/>
    <s v="Special"/>
  </r>
  <r>
    <x v="13"/>
    <s v="Green"/>
    <s v="None"/>
    <s v="P517283"/>
    <s v="DGS"/>
    <s v="B50001976"/>
    <s v="Plumbing Supplies and Parts"/>
    <s v="Fastenal Company"/>
    <x v="152"/>
    <n v="0"/>
    <m/>
    <s v="-"/>
    <d v="2012-06-10T00:00:00"/>
    <d v="2013-06-09T00:00:00"/>
    <n v="2013"/>
    <n v="6"/>
    <x v="8"/>
    <x v="3"/>
    <x v="0"/>
    <x v="0"/>
    <m/>
    <m/>
    <m/>
    <m/>
    <s v="Normal"/>
  </r>
  <r>
    <x v="13"/>
    <s v="Green"/>
    <s v="None"/>
    <s v="P517287"/>
    <s v="CITYWIDE"/>
    <s v="B50001992"/>
    <s v="Various Water Tools"/>
    <s v="HD Supply Waterworks"/>
    <x v="68"/>
    <n v="0"/>
    <m/>
    <d v="2012-04-25T00:00:00"/>
    <d v="2012-06-13T00:00:00"/>
    <d v="2013-06-12T00:00:00"/>
    <n v="2013"/>
    <n v="6"/>
    <x v="8"/>
    <x v="3"/>
    <x v="0"/>
    <x v="0"/>
    <m/>
    <m/>
    <m/>
    <m/>
    <s v="Normal"/>
  </r>
  <r>
    <x v="13"/>
    <s v="Green"/>
    <s v="None"/>
    <s v="P517182"/>
    <s v="CITYWIDE"/>
    <s v="B50001898"/>
    <s v="Debris Cleanup in Middle Branch, Canton and Fells Point"/>
    <s v="Environmental Quality Resources, LLC"/>
    <x v="506"/>
    <n v="0"/>
    <m/>
    <d v="2012-04-04T00:00:00"/>
    <d v="2012-06-13T00:00:00"/>
    <d v="2013-06-12T00:00:00"/>
    <n v="2013"/>
    <n v="6"/>
    <x v="8"/>
    <x v="28"/>
    <x v="0"/>
    <x v="0"/>
    <m/>
    <m/>
    <m/>
    <m/>
    <s v="Normal"/>
  </r>
  <r>
    <x v="13"/>
    <s v="Green"/>
    <s v="None"/>
    <s v="P514167"/>
    <s v="DPW"/>
    <s v="B50001403"/>
    <s v="Various Waterworks Repair Parts "/>
    <s v="HD Supply, Inc. (1ST CALL)"/>
    <x v="507"/>
    <n v="0"/>
    <m/>
    <d v="2012-04-25T00:00:00"/>
    <d v="2012-07-01T00:00:00"/>
    <d v="2013-06-30T00:00:00"/>
    <n v="2013"/>
    <n v="6"/>
    <x v="8"/>
    <x v="1"/>
    <x v="0"/>
    <x v="0"/>
    <m/>
    <m/>
    <s v="Yes"/>
    <m/>
    <s v="Special"/>
  </r>
  <r>
    <x v="13"/>
    <s v="Green"/>
    <s v="None"/>
    <s v="P514168"/>
    <s v="DPW"/>
    <s v="B50001403"/>
    <s v="Various Waterworks Repair Parts "/>
    <s v="L/B Water Service, Inc. (2ND CALL)"/>
    <x v="508"/>
    <n v="0"/>
    <m/>
    <d v="2012-04-25T00:00:00"/>
    <d v="2012-07-01T00:00:00"/>
    <d v="2013-06-30T00:00:00"/>
    <n v="2013"/>
    <n v="6"/>
    <x v="8"/>
    <x v="1"/>
    <x v="0"/>
    <x v="0"/>
    <m/>
    <m/>
    <s v="Yes"/>
    <m/>
    <s v="Special"/>
  </r>
  <r>
    <x v="13"/>
    <s v="Green"/>
    <s v="None"/>
    <s v="P502817"/>
    <s v="FLEET"/>
    <s v="08000"/>
    <s v="Automated Fuel System Maintenance. Agreement "/>
    <s v="E.J. Ward, Inc."/>
    <x v="509"/>
    <n v="0"/>
    <m/>
    <d v="2012-04-04T00:00:00"/>
    <d v="2012-07-01T00:00:00"/>
    <d v="2013-06-30T00:00:00"/>
    <n v="2013"/>
    <n v="6"/>
    <x v="8"/>
    <x v="0"/>
    <x v="0"/>
    <x v="0"/>
    <m/>
    <m/>
    <m/>
    <m/>
    <s v="Normal"/>
  </r>
  <r>
    <x v="13"/>
    <s v="Green"/>
    <s v="None"/>
    <s v="P508652"/>
    <s v="DPW -WWW"/>
    <s v="B50001084"/>
    <s v="Hersey Meter Repair Parts "/>
    <s v="Hersey Meters Company, LLC"/>
    <x v="510"/>
    <n v="0"/>
    <m/>
    <d v="2011-04-13T00:00:00"/>
    <d v="2011-07-01T00:00:00"/>
    <d v="2013-06-30T00:00:00"/>
    <n v="2013"/>
    <n v="6"/>
    <x v="8"/>
    <x v="0"/>
    <x v="0"/>
    <x v="0"/>
    <s v="DELETE WHEN EXPIRES "/>
    <m/>
    <m/>
    <m/>
    <s v="Normal"/>
  </r>
  <r>
    <x v="13"/>
    <s v="Green"/>
    <s v="None"/>
    <s v="P514560"/>
    <s v="DPW"/>
    <s v="B50001499"/>
    <s v="Respirators, Replacement Parts and Fit Test Service "/>
    <s v="Safeware, Inc."/>
    <x v="511"/>
    <n v="0"/>
    <m/>
    <d v="2012-04-25T00:00:00"/>
    <d v="2012-07-07T00:00:00"/>
    <d v="2013-07-06T00:00:00"/>
    <n v="2013"/>
    <n v="7"/>
    <x v="9"/>
    <x v="1"/>
    <x v="0"/>
    <x v="0"/>
    <m/>
    <m/>
    <m/>
    <m/>
    <s v="Normal"/>
  </r>
  <r>
    <x v="13"/>
    <s v="Green"/>
    <s v="None"/>
    <s v="P513929"/>
    <s v="DPW"/>
    <s v="B50001500"/>
    <s v="Materials used for Signs, Banners, Posters, Etc. "/>
    <s v="Tyrrelltech, Inc."/>
    <x v="512"/>
    <n v="0"/>
    <m/>
    <d v="2012-04-25T00:00:00"/>
    <d v="2012-07-14T00:00:00"/>
    <d v="2013-07-13T00:00:00"/>
    <n v="2013"/>
    <n v="7"/>
    <x v="9"/>
    <x v="1"/>
    <x v="0"/>
    <x v="0"/>
    <m/>
    <m/>
    <m/>
    <m/>
    <s v="Normal"/>
  </r>
  <r>
    <x v="13"/>
    <s v="Green"/>
    <s v="None"/>
    <s v="P513918"/>
    <s v="DOT"/>
    <s v="08000"/>
    <s v="Maintenance and Enhancements for IVIC Software "/>
    <s v="Excalibur Computer Systems and Software"/>
    <x v="513"/>
    <n v="0"/>
    <m/>
    <d v="2012-04-25T00:00:00"/>
    <d v="2012-07-15T00:00:00"/>
    <d v="2013-07-14T00:00:00"/>
    <n v="2013"/>
    <n v="7"/>
    <x v="9"/>
    <x v="0"/>
    <x v="0"/>
    <x v="0"/>
    <m/>
    <m/>
    <m/>
    <m/>
    <s v="Normal"/>
  </r>
  <r>
    <x v="13"/>
    <s v="Green"/>
    <s v="None"/>
    <s v="Various"/>
    <s v="CITYWIDE"/>
    <s v="B50001058"/>
    <s v="Various Hoses and Accessories "/>
    <s v="Tipco Technologies, Inc."/>
    <x v="29"/>
    <n v="0"/>
    <m/>
    <d v="2012-04-25T00:00:00"/>
    <d v="2012-07-17T00:00:00"/>
    <d v="2013-07-16T00:00:00"/>
    <n v="2013"/>
    <n v="7"/>
    <x v="9"/>
    <x v="3"/>
    <x v="0"/>
    <x v="0"/>
    <m/>
    <m/>
    <m/>
    <m/>
    <s v="Normal"/>
  </r>
  <r>
    <x v="13"/>
    <s v="Green"/>
    <s v="None"/>
    <s v="P517666"/>
    <s v="DPW"/>
    <s v="08000"/>
    <s v="Video Pipeline Inspections System Parts &amp; Service"/>
    <s v="R.S. Technical Services, Inc."/>
    <x v="68"/>
    <n v="0"/>
    <m/>
    <d v="2012-04-11T00:00:00"/>
    <d v="2012-07-29T00:00:00"/>
    <d v="2013-07-28T00:00:00"/>
    <n v="2013"/>
    <n v="7"/>
    <x v="9"/>
    <x v="0"/>
    <x v="0"/>
    <x v="0"/>
    <m/>
    <m/>
    <m/>
    <m/>
    <s v="Normal"/>
  </r>
  <r>
    <x v="13"/>
    <s v="Green"/>
    <s v="None"/>
    <s v="P501266"/>
    <s v="DPW"/>
    <s v="06000"/>
    <s v="Water Meter Box Lids "/>
    <s v="H.D. Supply Waterworks"/>
    <x v="48"/>
    <n v="0"/>
    <m/>
    <d v="2012-12-12T00:00:00"/>
    <d v="2013-01-01T00:00:00"/>
    <d v="2013-07-31T00:00:00"/>
    <n v="2013"/>
    <n v="7"/>
    <x v="9"/>
    <x v="0"/>
    <x v="0"/>
    <x v="0"/>
    <m/>
    <m/>
    <m/>
    <m/>
    <s v="Normal"/>
  </r>
  <r>
    <x v="13"/>
    <s v="Green"/>
    <s v="None"/>
    <s v="P509398"/>
    <s v="FLEET"/>
    <s v="B50001083"/>
    <s v="Gasoline and Diesel Fuel "/>
    <s v="PAPCO, Inc."/>
    <x v="514"/>
    <n v="0"/>
    <m/>
    <d v="2012-06-06T00:00:00"/>
    <d v="2012-08-01T00:00:00"/>
    <d v="2013-07-31T00:00:00"/>
    <n v="2013"/>
    <n v="7"/>
    <x v="9"/>
    <x v="3"/>
    <x v="16"/>
    <x v="0"/>
    <m/>
    <m/>
    <m/>
    <s v="Yes - Invoice before PO Process"/>
    <s v="Special"/>
  </r>
  <r>
    <x v="13"/>
    <s v="Green"/>
    <s v="None"/>
    <s v="P517926"/>
    <s v="DPW"/>
    <s v="08000"/>
    <s v="Skalar Consumable Parts"/>
    <s v="Skalar, Inc."/>
    <x v="515"/>
    <n v="0"/>
    <m/>
    <d v="2012-07-11T00:00:00"/>
    <d v="2012-08-18T00:00:00"/>
    <d v="2013-08-17T00:00:00"/>
    <n v="2013"/>
    <n v="8"/>
    <x v="10"/>
    <x v="3"/>
    <x v="0"/>
    <x v="0"/>
    <m/>
    <m/>
    <m/>
    <m/>
    <s v="Normal"/>
  </r>
  <r>
    <x v="13"/>
    <s v="Green"/>
    <s v="None"/>
    <s v="P518004"/>
    <s v="DPW"/>
    <s v="B50002087"/>
    <s v="Sewer Bricks"/>
    <s v="Belair Road Supply Co."/>
    <x v="516"/>
    <n v="0"/>
    <m/>
    <d v="2012-12-05T00:00:00"/>
    <d v="2012-08-25T00:00:00"/>
    <d v="2013-08-24T00:00:00"/>
    <n v="2013"/>
    <n v="8"/>
    <x v="10"/>
    <x v="3"/>
    <x v="0"/>
    <x v="0"/>
    <m/>
    <m/>
    <m/>
    <m/>
    <s v="Normal"/>
  </r>
  <r>
    <x v="13"/>
    <s v="Green"/>
    <s v="None"/>
    <s v="P514906"/>
    <s v="DPW"/>
    <s v="B50001543"/>
    <s v="Automated Titration System and Accessories "/>
    <s v="Mettler-Toledo, inc."/>
    <x v="517"/>
    <n v="0"/>
    <m/>
    <d v="2012-06-13T00:00:00"/>
    <d v="2012-08-31T00:00:00"/>
    <d v="2013-08-30T00:00:00"/>
    <n v="2013"/>
    <n v="8"/>
    <x v="10"/>
    <x v="3"/>
    <x v="0"/>
    <x v="0"/>
    <m/>
    <m/>
    <m/>
    <m/>
    <s v="Normal"/>
  </r>
  <r>
    <x v="13"/>
    <s v="Green"/>
    <s v="None"/>
    <s v="P517997"/>
    <s v="DPW"/>
    <s v="08000"/>
    <s v="Idexx Products for Patapsco Lab"/>
    <s v="Idexx Distribution inc."/>
    <x v="518"/>
    <n v="0"/>
    <m/>
    <d v="2012-06-13T00:00:00"/>
    <d v="2012-09-01T00:00:00"/>
    <d v="2013-08-31T00:00:00"/>
    <n v="2013"/>
    <n v="8"/>
    <x v="10"/>
    <x v="3"/>
    <x v="0"/>
    <x v="0"/>
    <m/>
    <m/>
    <m/>
    <m/>
    <s v="Normal"/>
  </r>
  <r>
    <x v="13"/>
    <s v="Green"/>
    <s v="None"/>
    <s v="P521295"/>
    <s v="DPW"/>
    <s v="B50002447"/>
    <s v="Poly Vinyl Chloride (PVC) Pipe and Fittings - First Call"/>
    <s v="Ferguson Enterprises, Inc."/>
    <x v="101"/>
    <n v="0"/>
    <m/>
    <d v="2012-08-22T00:00:00"/>
    <d v="2012-09-09T00:00:00"/>
    <d v="2013-09-08T00:00:00"/>
    <n v="2013"/>
    <n v="9"/>
    <x v="11"/>
    <x v="1"/>
    <x v="0"/>
    <x v="0"/>
    <m/>
    <s v="Yes"/>
    <s v="Yes"/>
    <m/>
    <s v="Special"/>
  </r>
  <r>
    <x v="13"/>
    <s v="Green"/>
    <s v="None"/>
    <s v="P521924"/>
    <s v="DPW"/>
    <s v="B50000605"/>
    <s v="Poly Vinyl Chloride(PVC) Pipe and Fittings - Second Call"/>
    <s v="HD Supply Waterworks Ltd"/>
    <x v="101"/>
    <n v="0"/>
    <m/>
    <d v="2012-08-22T00:00:00"/>
    <d v="2012-09-09T00:00:00"/>
    <d v="2013-09-08T00:00:00"/>
    <n v="2013"/>
    <n v="9"/>
    <x v="11"/>
    <x v="1"/>
    <x v="0"/>
    <x v="0"/>
    <m/>
    <s v="Yes"/>
    <s v="Yes"/>
    <m/>
    <s v="Special"/>
  </r>
  <r>
    <x v="13"/>
    <s v="Green"/>
    <s v="None"/>
    <s v="P517931"/>
    <s v="DPW"/>
    <s v="08000"/>
    <s v="Various Idexx Products"/>
    <s v="IDEXX Laboratories, Inc."/>
    <x v="519"/>
    <n v="0"/>
    <m/>
    <d v="2012-06-13T00:00:00"/>
    <d v="2012-09-09T00:00:00"/>
    <d v="2013-09-08T00:00:00"/>
    <n v="2013"/>
    <n v="9"/>
    <x v="11"/>
    <x v="3"/>
    <x v="0"/>
    <x v="0"/>
    <m/>
    <m/>
    <m/>
    <m/>
    <s v="Normal"/>
  </r>
  <r>
    <x v="13"/>
    <s v="Green"/>
    <s v="None"/>
    <s v="P521318"/>
    <s v="DPW"/>
    <s v="B50002587"/>
    <s v="Various Chains, Wires and ropes"/>
    <s v="The Indusco Group, Inc."/>
    <x v="445"/>
    <n v="0"/>
    <m/>
    <s v="-"/>
    <d v="2012-09-13T00:00:00"/>
    <d v="2013-09-12T00:00:00"/>
    <n v="2013"/>
    <n v="9"/>
    <x v="11"/>
    <x v="1"/>
    <x v="0"/>
    <x v="0"/>
    <m/>
    <m/>
    <m/>
    <m/>
    <s v="Normal"/>
  </r>
  <r>
    <x v="13"/>
    <s v="Green"/>
    <s v="None"/>
    <s v="P509834"/>
    <s v="DPW"/>
    <s v="B50000563"/>
    <s v="Fireline Water Meters"/>
    <s v="Hersey Meters Company, LLC"/>
    <x v="520"/>
    <n v="0"/>
    <m/>
    <d v="2012-03-07T00:00:00"/>
    <d v="2011-09-14T00:00:00"/>
    <d v="2013-09-13T00:00:00"/>
    <n v="2013"/>
    <n v="9"/>
    <x v="11"/>
    <x v="0"/>
    <x v="0"/>
    <x v="0"/>
    <m/>
    <m/>
    <m/>
    <m/>
    <s v="Normal"/>
  </r>
  <r>
    <x v="13"/>
    <s v="Green"/>
    <s v="None"/>
    <s v="P521522"/>
    <s v="DPW"/>
    <s v="07000"/>
    <s v="Dionex Supplies"/>
    <s v="Thermo Fisher Scientific, Inc d/b/a Dionex Corp."/>
    <x v="521"/>
    <n v="0"/>
    <m/>
    <s v="-"/>
    <d v="2012-09-29T00:00:00"/>
    <d v="2013-09-28T00:00:00"/>
    <n v="2013"/>
    <n v="9"/>
    <x v="11"/>
    <x v="1"/>
    <x v="0"/>
    <x v="0"/>
    <m/>
    <m/>
    <m/>
    <m/>
    <s v="Normal"/>
  </r>
  <r>
    <x v="13"/>
    <s v="Green"/>
    <s v="None"/>
    <s v="P510350"/>
    <s v="DPW"/>
    <s v="B50001177"/>
    <s v="Sewage Pumping &amp; Disposal"/>
    <s v="Good Shepard Septic Services, Inc."/>
    <x v="522"/>
    <n v="0"/>
    <m/>
    <d v="2012-08-22T00:00:00"/>
    <d v="2012-09-30T00:00:00"/>
    <d v="2013-09-29T00:00:00"/>
    <n v="2013"/>
    <n v="9"/>
    <x v="11"/>
    <x v="3"/>
    <x v="0"/>
    <x v="0"/>
    <m/>
    <m/>
    <m/>
    <m/>
    <s v="Normal"/>
  </r>
  <r>
    <x v="13"/>
    <s v="Green"/>
    <s v="None"/>
    <m/>
    <s v="DPW"/>
    <s v="B50002649"/>
    <s v="Food Service and Catering"/>
    <s v="Charm City Catering"/>
    <x v="123"/>
    <n v="0"/>
    <m/>
    <s v="-"/>
    <d v="2012-10-15T00:00:00"/>
    <d v="2013-10-14T00:00:00"/>
    <n v="2013"/>
    <n v="10"/>
    <x v="12"/>
    <x v="0"/>
    <x v="0"/>
    <x v="0"/>
    <m/>
    <m/>
    <m/>
    <m/>
    <s v="Normal"/>
  </r>
  <r>
    <x v="13"/>
    <s v="Green"/>
    <s v="None"/>
    <s v="P514854"/>
    <s v="DPW"/>
    <s v="B50001595"/>
    <s v="Provide Large Water Meter Testing, Repair and Replacement "/>
    <s v="Vanguard Utility Service, Inc."/>
    <x v="523"/>
    <n v="0"/>
    <m/>
    <d v="2012-08-29T00:00:00"/>
    <d v="2012-10-16T00:00:00"/>
    <d v="2013-10-15T00:00:00"/>
    <n v="2013"/>
    <n v="10"/>
    <x v="12"/>
    <x v="1"/>
    <x v="0"/>
    <x v="0"/>
    <m/>
    <m/>
    <m/>
    <m/>
    <s v="Normal"/>
  </r>
  <r>
    <x v="13"/>
    <s v="Green"/>
    <s v="None"/>
    <m/>
    <s v="DPW"/>
    <s v="B50002469"/>
    <s v="Solar Power Trash Receptacles"/>
    <s v="Waste Management of Maryland, Inc"/>
    <x v="524"/>
    <n v="0"/>
    <m/>
    <d v="2012-10-10T00:00:00"/>
    <d v="2012-10-31T00:00:00"/>
    <d v="2013-10-30T00:00:00"/>
    <n v="2013"/>
    <n v="10"/>
    <x v="12"/>
    <x v="2"/>
    <x v="0"/>
    <x v="0"/>
    <m/>
    <m/>
    <m/>
    <m/>
    <s v="Normal"/>
  </r>
  <r>
    <x v="13"/>
    <s v="Green"/>
    <s v="None"/>
    <s v="P515312"/>
    <s v="DPW"/>
    <s v="08000"/>
    <s v="Rotork Valve Actuator Parts "/>
    <s v="Rotork Controls, Inc."/>
    <x v="68"/>
    <n v="0"/>
    <m/>
    <d v="2012-09-19T00:00:00"/>
    <d v="2012-11-08T00:00:00"/>
    <d v="2013-11-07T00:00:00"/>
    <n v="2013"/>
    <n v="11"/>
    <x v="28"/>
    <x v="0"/>
    <x v="0"/>
    <x v="0"/>
    <m/>
    <m/>
    <m/>
    <m/>
    <s v="Normal"/>
  </r>
  <r>
    <x v="13"/>
    <s v="Green"/>
    <s v="None"/>
    <s v="P515310"/>
    <s v="DPW"/>
    <s v="08000"/>
    <s v="Yeoman's Pump Parts"/>
    <s v="Shafer, Troxell &amp; Howe"/>
    <x v="434"/>
    <n v="0"/>
    <m/>
    <d v="2012-09-26T00:00:00"/>
    <d v="2012-11-08T00:00:00"/>
    <d v="2013-11-07T00:00:00"/>
    <n v="2013"/>
    <n v="11"/>
    <x v="28"/>
    <x v="0"/>
    <x v="0"/>
    <x v="0"/>
    <m/>
    <m/>
    <m/>
    <m/>
    <s v="Normal"/>
  </r>
  <r>
    <x v="13"/>
    <s v="Green"/>
    <s v="None"/>
    <s v="P518619"/>
    <s v="DPW"/>
    <s v="B50002186"/>
    <s v="Roadway Valve Boxes"/>
    <s v="L/B Water Services, Inc."/>
    <x v="525"/>
    <n v="0"/>
    <m/>
    <d v="2012-09-19T00:00:00"/>
    <d v="2012-11-09T00:00:00"/>
    <d v="2013-11-08T00:00:00"/>
    <n v="2013"/>
    <n v="11"/>
    <x v="28"/>
    <x v="3"/>
    <x v="0"/>
    <x v="0"/>
    <m/>
    <m/>
    <m/>
    <m/>
    <s v="Normal"/>
  </r>
  <r>
    <x v="13"/>
    <s v="Green"/>
    <s v="None"/>
    <s v="P515361"/>
    <s v="DPW"/>
    <s v="08000"/>
    <s v="Sligo Pump Parts "/>
    <s v="Sligo Systems"/>
    <x v="526"/>
    <n v="0"/>
    <m/>
    <d v="2012-09-19T00:00:00"/>
    <d v="2012-11-15T00:00:00"/>
    <d v="2013-11-14T00:00:00"/>
    <n v="2013"/>
    <n v="11"/>
    <x v="28"/>
    <x v="0"/>
    <x v="0"/>
    <x v="0"/>
    <m/>
    <m/>
    <m/>
    <m/>
    <s v="Normal"/>
  </r>
  <r>
    <x v="13"/>
    <s v="Green"/>
    <s v="None"/>
    <s v="P515364"/>
    <s v="DPW"/>
    <s v="08000"/>
    <s v="Wemco Pump Parts "/>
    <s v="Weir Specialty Pumps"/>
    <x v="253"/>
    <n v="0"/>
    <m/>
    <d v="2012-12-12T00:00:00"/>
    <d v="2012-11-15T00:00:00"/>
    <d v="2013-11-14T00:00:00"/>
    <n v="2013"/>
    <n v="11"/>
    <x v="28"/>
    <x v="0"/>
    <x v="0"/>
    <x v="0"/>
    <m/>
    <m/>
    <m/>
    <m/>
    <s v="Normal"/>
  </r>
  <r>
    <x v="13"/>
    <s v="Green"/>
    <s v="None"/>
    <s v="P518326"/>
    <s v="DPW"/>
    <s v="B50002128"/>
    <s v="CI Fittings, Flanged Tees and Elbows"/>
    <s v="HD Supply"/>
    <x v="65"/>
    <n v="0"/>
    <m/>
    <s v="-"/>
    <d v="2012-11-16T00:00:00"/>
    <d v="2013-11-15T00:00:00"/>
    <n v="2013"/>
    <n v="11"/>
    <x v="28"/>
    <x v="3"/>
    <x v="0"/>
    <x v="0"/>
    <m/>
    <m/>
    <m/>
    <m/>
    <s v="Normal"/>
  </r>
  <r>
    <x v="13"/>
    <s v="Green"/>
    <s v="None"/>
    <s v="P518766"/>
    <s v="DPW"/>
    <s v="B50002187"/>
    <s v="Water Supply Repair Tools"/>
    <s v="HD Supply, Inc."/>
    <x v="322"/>
    <n v="0"/>
    <m/>
    <d v="2012-09-26T00:00:00"/>
    <d v="2012-11-17T00:00:00"/>
    <d v="2013-11-16T00:00:00"/>
    <n v="2013"/>
    <n v="11"/>
    <x v="28"/>
    <x v="3"/>
    <x v="0"/>
    <x v="0"/>
    <m/>
    <m/>
    <m/>
    <m/>
    <s v="Normal"/>
  </r>
  <r>
    <x v="13"/>
    <s v="Green"/>
    <s v="None"/>
    <s v="P518755"/>
    <s v="DPW"/>
    <s v="B50002162"/>
    <s v="Railroad Spikes "/>
    <s v="Fastenal Company"/>
    <x v="68"/>
    <n v="0"/>
    <m/>
    <d v="2012-09-19T00:00:00"/>
    <d v="2012-11-17T00:00:00"/>
    <d v="2013-11-16T00:00:00"/>
    <n v="2013"/>
    <n v="11"/>
    <x v="28"/>
    <x v="3"/>
    <x v="0"/>
    <x v="0"/>
    <m/>
    <m/>
    <m/>
    <m/>
    <s v="Normal"/>
  </r>
  <r>
    <x v="13"/>
    <s v="Green"/>
    <s v="None"/>
    <s v="P515257"/>
    <s v="DPW"/>
    <s v="B50001196"/>
    <s v="Preventative Maintenance for Truck Scales "/>
    <s v="Advance Scale of Maryland"/>
    <x v="67"/>
    <n v="0"/>
    <m/>
    <s v="-"/>
    <d v="2012-11-18T00:00:00"/>
    <d v="2013-11-17T00:00:00"/>
    <n v="2013"/>
    <n v="11"/>
    <x v="28"/>
    <x v="3"/>
    <x v="0"/>
    <x v="0"/>
    <m/>
    <m/>
    <m/>
    <m/>
    <s v="Normal"/>
  </r>
  <r>
    <x v="13"/>
    <s v="Green"/>
    <s v="None"/>
    <s v="P515579"/>
    <s v="DPW"/>
    <s v="08000"/>
    <s v="Chesterton Mechanical Seals"/>
    <s v="Ferguson Enterprises, Inc. d/b/a Frischkorn Inc."/>
    <x v="29"/>
    <n v="0"/>
    <m/>
    <d v="2013-01-09T00:00:00"/>
    <d v="2010-11-24T00:00:00"/>
    <d v="2013-11-23T00:00:00"/>
    <n v="2013"/>
    <n v="11"/>
    <x v="28"/>
    <x v="11"/>
    <x v="0"/>
    <x v="0"/>
    <m/>
    <m/>
    <m/>
    <m/>
    <s v="Normal"/>
  </r>
  <r>
    <x v="13"/>
    <s v="Green"/>
    <s v="None"/>
    <s v="P515578"/>
    <s v="DPW"/>
    <s v="08000"/>
    <s v="CUES Camera Repair "/>
    <s v="Atlantic Machinery, inc"/>
    <x v="288"/>
    <n v="0"/>
    <m/>
    <d v="2012-09-26T00:00:00"/>
    <d v="2012-11-30T00:00:00"/>
    <d v="2013-11-29T00:00:00"/>
    <n v="2013"/>
    <n v="11"/>
    <x v="28"/>
    <x v="0"/>
    <x v="0"/>
    <x v="0"/>
    <m/>
    <m/>
    <m/>
    <m/>
    <s v="Normal"/>
  </r>
  <r>
    <x v="13"/>
    <s v="Green"/>
    <s v="None"/>
    <s v="P521585"/>
    <s v="DPW"/>
    <s v="B5002632"/>
    <s v="Cryptosporidium/Giardia Tests"/>
    <s v="Analytical Services, Inc."/>
    <x v="527"/>
    <n v="0"/>
    <m/>
    <s v="-"/>
    <d v="2012-12-01T00:00:00"/>
    <d v="2013-11-30T00:00:00"/>
    <n v="2013"/>
    <n v="11"/>
    <x v="28"/>
    <x v="2"/>
    <x v="0"/>
    <x v="0"/>
    <m/>
    <m/>
    <m/>
    <m/>
    <s v="Normal"/>
  </r>
  <r>
    <x v="13"/>
    <s v="Green"/>
    <s v="None"/>
    <s v="P521753"/>
    <s v="DPW"/>
    <s v="B50002634"/>
    <s v="Repair of Air Operated Tools"/>
    <s v="Zenmar Power Tool &amp; Hoist Systems"/>
    <x v="68"/>
    <n v="0"/>
    <m/>
    <d v="2012-10-17T00:00:00"/>
    <d v="2012-12-01T00:00:00"/>
    <d v="2013-11-30T00:00:00"/>
    <n v="2013"/>
    <n v="11"/>
    <x v="28"/>
    <x v="2"/>
    <x v="0"/>
    <x v="0"/>
    <m/>
    <m/>
    <m/>
    <m/>
    <s v="Normal"/>
  </r>
  <r>
    <x v="13"/>
    <s v="Green"/>
    <s v="None"/>
    <s v="P506064"/>
    <s v="FLEET"/>
    <s v="B50000822"/>
    <s v="Automotive Batteries   "/>
    <s v="Best Battery"/>
    <x v="50"/>
    <n v="0"/>
    <m/>
    <d v="2012-09-19T00:00:00"/>
    <d v="2012-12-01T00:00:00"/>
    <d v="2013-11-30T00:00:00"/>
    <n v="2013"/>
    <n v="11"/>
    <x v="28"/>
    <x v="0"/>
    <x v="0"/>
    <x v="0"/>
    <m/>
    <s v="Yes"/>
    <s v="Yes"/>
    <m/>
    <s v="Special"/>
  </r>
  <r>
    <x v="13"/>
    <s v="Green"/>
    <s v="None"/>
    <s v="P506066"/>
    <s v="FLEET"/>
    <s v="B50000822"/>
    <s v="Automotive Batteries   "/>
    <s v="Harris Battery Co., Inc."/>
    <x v="48"/>
    <n v="0"/>
    <m/>
    <d v="2012-09-19T00:00:00"/>
    <d v="2012-12-01T00:00:00"/>
    <d v="2013-11-30T00:00:00"/>
    <n v="2013"/>
    <n v="11"/>
    <x v="28"/>
    <x v="0"/>
    <x v="0"/>
    <x v="0"/>
    <m/>
    <s v="Yes"/>
    <s v="Yes"/>
    <m/>
    <s v="Special"/>
  </r>
  <r>
    <x v="13"/>
    <s v="Green"/>
    <s v="None"/>
    <s v="P506065"/>
    <s v="FLEET"/>
    <s v="B50000822"/>
    <s v="Automotive Batteries   "/>
    <s v="DD&amp;M, Inc."/>
    <x v="32"/>
    <n v="0"/>
    <m/>
    <d v="2012-09-19T00:00:00"/>
    <d v="2012-12-01T00:00:00"/>
    <d v="2013-11-30T00:00:00"/>
    <n v="2013"/>
    <n v="11"/>
    <x v="28"/>
    <x v="0"/>
    <x v="0"/>
    <x v="0"/>
    <m/>
    <s v="Yes"/>
    <s v="Yes"/>
    <m/>
    <s v="Special"/>
  </r>
  <r>
    <x v="13"/>
    <s v="Green"/>
    <s v="None"/>
    <s v="P505605"/>
    <s v="DPW"/>
    <s v="B50000839"/>
    <s v="Analytical Services for Wastewater  "/>
    <s v="Martel Laboratories"/>
    <x v="528"/>
    <n v="0"/>
    <m/>
    <d v="2012-08-29T00:00:00"/>
    <d v="2012-12-02T00:00:00"/>
    <d v="2013-12-01T00:00:00"/>
    <n v="2013"/>
    <n v="12"/>
    <x v="13"/>
    <x v="0"/>
    <x v="0"/>
    <x v="0"/>
    <m/>
    <m/>
    <m/>
    <m/>
    <s v="Normal"/>
  </r>
  <r>
    <x v="13"/>
    <s v="Green"/>
    <s v="None"/>
    <s v="P505769"/>
    <s v="DOT"/>
    <s v="B50000723"/>
    <s v="Exmark Lawn Mower OEM Parts &amp; Service "/>
    <s v="Hickory International"/>
    <x v="288"/>
    <n v="0"/>
    <m/>
    <d v="2012-11-14T00:00:00"/>
    <d v="2012-12-10T00:00:00"/>
    <d v="2013-12-09T00:00:00"/>
    <n v="2013"/>
    <n v="12"/>
    <x v="13"/>
    <x v="0"/>
    <x v="0"/>
    <x v="0"/>
    <m/>
    <m/>
    <m/>
    <m/>
    <s v="Normal"/>
  </r>
  <r>
    <x v="13"/>
    <s v="Green"/>
    <s v="None"/>
    <s v="P505770"/>
    <s v="DOT"/>
    <s v="B50000723"/>
    <s v="Exmark Lawn Mower OEM Parts &amp; Service "/>
    <s v="Liberty Discount Lawn Equipment"/>
    <x v="529"/>
    <n v="0"/>
    <m/>
    <d v="2012-11-14T00:00:00"/>
    <d v="2012-12-10T00:00:00"/>
    <d v="2013-12-09T00:00:00"/>
    <n v="2013"/>
    <n v="12"/>
    <x v="13"/>
    <x v="0"/>
    <x v="0"/>
    <x v="0"/>
    <m/>
    <m/>
    <m/>
    <m/>
    <s v="Normal"/>
  </r>
  <r>
    <x v="13"/>
    <s v="Green"/>
    <s v="None"/>
    <s v="P518870"/>
    <s v="DPW"/>
    <s v="B50002229"/>
    <s v="Uniform Cleaning and Alteration Services"/>
    <s v="Chesapeake Uniform Services"/>
    <x v="530"/>
    <n v="0"/>
    <m/>
    <s v="-"/>
    <d v="2011-12-21T00:00:00"/>
    <d v="2013-12-20T00:00:00"/>
    <n v="2013"/>
    <n v="12"/>
    <x v="13"/>
    <x v="11"/>
    <x v="0"/>
    <x v="0"/>
    <m/>
    <m/>
    <m/>
    <m/>
    <s v="Normal"/>
  </r>
  <r>
    <x v="13"/>
    <s v="Green"/>
    <s v="None"/>
    <s v="P515661"/>
    <s v="DPW"/>
    <s v="B50001734"/>
    <s v="Spill Containment Boom "/>
    <s v="Texas Boom Company, Inc."/>
    <x v="531"/>
    <n v="0"/>
    <m/>
    <d v="2012-11-14T00:00:00"/>
    <d v="2012-12-28T00:00:00"/>
    <d v="2013-12-27T00:00:00"/>
    <n v="2013"/>
    <n v="12"/>
    <x v="13"/>
    <x v="0"/>
    <x v="0"/>
    <x v="0"/>
    <m/>
    <m/>
    <m/>
    <m/>
    <s v="Normal"/>
  </r>
  <r>
    <x v="13"/>
    <s v="Green"/>
    <s v="Green"/>
    <s v="P506527"/>
    <s v="DPW"/>
    <s v="B50000861"/>
    <s v="Pea Gravel  "/>
    <s v="Patuxent Materials, Inc."/>
    <x v="532"/>
    <n v="0"/>
    <m/>
    <d v="2012-10-03T00:00:00"/>
    <d v="2013-01-02T00:00:00"/>
    <d v="2014-01-01T00:00:00"/>
    <n v="2014"/>
    <n v="1"/>
    <x v="14"/>
    <x v="0"/>
    <x v="0"/>
    <x v="0"/>
    <m/>
    <m/>
    <m/>
    <m/>
    <s v="Normal"/>
  </r>
  <r>
    <x v="13"/>
    <s v="Green"/>
    <s v="None"/>
    <s v="P519036"/>
    <s v="DPW"/>
    <s v="08000"/>
    <s v="Jet Power II Grease (Liquefying Products)"/>
    <s v="Duke's Sale &amp; Service"/>
    <x v="66"/>
    <n v="0"/>
    <m/>
    <d v="2012-10-24T00:00:00"/>
    <d v="2013-01-11T00:00:00"/>
    <d v="2014-01-10T00:00:00"/>
    <n v="2014"/>
    <n v="1"/>
    <x v="14"/>
    <x v="3"/>
    <x v="0"/>
    <x v="0"/>
    <m/>
    <m/>
    <m/>
    <m/>
    <s v="Normal"/>
  </r>
  <r>
    <x v="13"/>
    <s v="Green"/>
    <s v="Green"/>
    <s v="P507164"/>
    <s v="DPW"/>
    <s v="B50000862"/>
    <s v="Couplings"/>
    <s v="Smith-Blair, Inc."/>
    <x v="2"/>
    <n v="0"/>
    <m/>
    <d v="2012-11-21T00:00:00"/>
    <d v="2013-01-22T00:00:00"/>
    <d v="2014-01-21T00:00:00"/>
    <n v="2014"/>
    <n v="1"/>
    <x v="14"/>
    <x v="0"/>
    <x v="0"/>
    <x v="0"/>
    <m/>
    <m/>
    <m/>
    <m/>
    <s v="Normal"/>
  </r>
  <r>
    <x v="13"/>
    <s v="Green"/>
    <s v="None"/>
    <s v="P519132"/>
    <s v="DPW"/>
    <s v="B50002263"/>
    <s v="Large and Small Sectional Vault"/>
    <s v="HD Supply Waterworks, LTD"/>
    <x v="460"/>
    <n v="0"/>
    <m/>
    <s v="-"/>
    <d v="2013-01-25T00:00:00"/>
    <d v="2014-01-24T00:00:00"/>
    <n v="2014"/>
    <n v="1"/>
    <x v="14"/>
    <x v="1"/>
    <x v="0"/>
    <x v="0"/>
    <m/>
    <m/>
    <m/>
    <m/>
    <s v="Normal"/>
  </r>
  <r>
    <x v="13"/>
    <s v="Green"/>
    <s v="Green"/>
    <s v="P519117"/>
    <s v="DPW"/>
    <s v="B50002242"/>
    <s v="Inlet Heads with Galvanized Facebar"/>
    <s v="Belair Road Supply Co."/>
    <x v="68"/>
    <n v="0"/>
    <m/>
    <d v="2012-11-21T00:00:00"/>
    <d v="2013-01-25T00:00:00"/>
    <d v="2014-01-24T00:00:00"/>
    <n v="2014"/>
    <n v="1"/>
    <x v="14"/>
    <x v="8"/>
    <x v="0"/>
    <x v="0"/>
    <m/>
    <m/>
    <m/>
    <m/>
    <s v="Normal"/>
  </r>
  <r>
    <x v="13"/>
    <s v="Green"/>
    <s v="None"/>
    <s v="P519196"/>
    <s v="DPW"/>
    <s v="08000"/>
    <s v="Wallace &amp; Tiernan Water Technologies Parts"/>
    <s v="Environmental Service &amp; Equipment Company, Inc."/>
    <x v="15"/>
    <n v="0"/>
    <m/>
    <d v="2012-09-19T00:00:00"/>
    <d v="2012-01-25T00:00:00"/>
    <d v="2014-01-24T00:00:00"/>
    <n v="2014"/>
    <n v="1"/>
    <x v="14"/>
    <x v="11"/>
    <x v="0"/>
    <x v="0"/>
    <m/>
    <m/>
    <m/>
    <m/>
    <s v="Normal"/>
  </r>
  <r>
    <x v="13"/>
    <s v="Green"/>
    <s v="None"/>
    <s v="P515986"/>
    <s v="DPW"/>
    <s v="B50001789"/>
    <s v="Toxicity Testing"/>
    <s v="Coastal Bioanalysis, inc."/>
    <x v="533"/>
    <n v="0"/>
    <m/>
    <d v="2013-01-23T00:00:00"/>
    <d v="2013-02-09T00:00:00"/>
    <d v="2014-02-08T00:00:00"/>
    <n v="2014"/>
    <n v="2"/>
    <x v="29"/>
    <x v="0"/>
    <x v="0"/>
    <x v="0"/>
    <m/>
    <m/>
    <m/>
    <m/>
    <s v="Normal"/>
  </r>
  <r>
    <x v="13"/>
    <s v="Green"/>
    <s v="None"/>
    <s v="P516004"/>
    <s v="DPW"/>
    <s v="B50001770"/>
    <s v="Banner Supplies and Sewing"/>
    <s v="F.W. Haxel Co."/>
    <x v="534"/>
    <n v="0"/>
    <m/>
    <s v="-"/>
    <d v="2013-02-09T00:00:00"/>
    <d v="2014-02-08T00:00:00"/>
    <n v="2014"/>
    <n v="2"/>
    <x v="29"/>
    <x v="0"/>
    <x v="0"/>
    <x v="0"/>
    <m/>
    <m/>
    <m/>
    <m/>
    <s v="Normal"/>
  </r>
  <r>
    <x v="13"/>
    <s v="Green"/>
    <s v="None"/>
    <s v="P516057"/>
    <s v="DPW"/>
    <s v="B50001816"/>
    <s v="Analysis of Drinking Water "/>
    <s v="NSI Solutions, Inc."/>
    <x v="535"/>
    <n v="0"/>
    <m/>
    <d v="2013-01-23T00:00:00"/>
    <d v="2013-02-09T00:00:00"/>
    <d v="2014-02-08T00:00:00"/>
    <n v="2014"/>
    <n v="2"/>
    <x v="29"/>
    <x v="3"/>
    <x v="0"/>
    <x v="0"/>
    <m/>
    <m/>
    <m/>
    <m/>
    <s v="Normal"/>
  </r>
  <r>
    <x v="13"/>
    <s v="Green"/>
    <s v="None"/>
    <s v="P516258"/>
    <s v="DPW"/>
    <s v="08000"/>
    <s v="Spares and Parts for Godwin Pumps  "/>
    <s v="Xylem Dewatering Solutions, Inc. d/b/a Godwin Pumps of America"/>
    <x v="522"/>
    <n v="0"/>
    <m/>
    <d v="2013-01-23T00:00:00"/>
    <d v="2013-02-15T00:00:00"/>
    <d v="2014-02-14T00:00:00"/>
    <n v="2014"/>
    <n v="2"/>
    <x v="29"/>
    <x v="0"/>
    <x v="0"/>
    <x v="0"/>
    <m/>
    <m/>
    <m/>
    <m/>
    <s v="Normal"/>
  </r>
  <r>
    <x v="13"/>
    <s v="Green"/>
    <s v="None"/>
    <s v="P516177"/>
    <s v="DPW"/>
    <s v="B50001823"/>
    <s v="Sample Containers "/>
    <s v="Scientific Specialties, Inc."/>
    <x v="278"/>
    <n v="0"/>
    <m/>
    <d v="2013-01-23T00:00:00"/>
    <d v="2013-02-16T00:00:00"/>
    <d v="2014-02-14T00:00:00"/>
    <n v="2014"/>
    <n v="2"/>
    <x v="29"/>
    <x v="0"/>
    <x v="0"/>
    <x v="0"/>
    <m/>
    <m/>
    <m/>
    <m/>
    <s v="Normal"/>
  </r>
  <r>
    <x v="13"/>
    <s v="Green"/>
    <s v="None"/>
    <s v="P519420"/>
    <s v="DPW"/>
    <s v="08000"/>
    <s v="EDC IV Detector Check and FM3 Fireline Meters"/>
    <s v="Hersey Meters Company, LLC"/>
    <x v="536"/>
    <n v="0"/>
    <m/>
    <d v="2012-12-12T00:00:00"/>
    <d v="2012-02-15T00:00:00"/>
    <d v="2014-02-14T00:00:00"/>
    <n v="2014"/>
    <n v="2"/>
    <x v="29"/>
    <x v="11"/>
    <x v="0"/>
    <x v="0"/>
    <m/>
    <m/>
    <m/>
    <m/>
    <s v="Normal"/>
  </r>
  <r>
    <x v="13"/>
    <s v="Green"/>
    <s v="None"/>
    <s v="P506818"/>
    <s v="FLEET"/>
    <s v="B50000899"/>
    <s v="Oil and Lubricants "/>
    <s v="US Lubes, LLC (Second Call)"/>
    <x v="48"/>
    <n v="0"/>
    <m/>
    <d v="2013-01-23T00:00:00"/>
    <d v="2013-02-17T00:00:00"/>
    <d v="2014-02-16T00:00:00"/>
    <n v="2014"/>
    <n v="2"/>
    <x v="29"/>
    <x v="0"/>
    <x v="0"/>
    <x v="0"/>
    <m/>
    <m/>
    <s v="Yes"/>
    <m/>
    <s v="Special"/>
  </r>
  <r>
    <x v="13"/>
    <s v="Green"/>
    <s v="None"/>
    <s v="P506845"/>
    <s v="FLEET"/>
    <s v="B50000899"/>
    <s v="Oil and Lubricants "/>
    <s v="Tri-County Petroleum d/b/a Petro Choice (First Call)"/>
    <x v="537"/>
    <n v="0"/>
    <m/>
    <d v="2013-01-23T00:00:00"/>
    <d v="2013-02-17T00:00:00"/>
    <d v="2014-02-16T00:00:00"/>
    <n v="2014"/>
    <n v="2"/>
    <x v="29"/>
    <x v="0"/>
    <x v="0"/>
    <x v="0"/>
    <m/>
    <m/>
    <s v="Yes"/>
    <m/>
    <s v="Special"/>
  </r>
  <r>
    <x v="13"/>
    <s v="Green"/>
    <s v="None"/>
    <s v="P516498"/>
    <s v="DPW"/>
    <s v="B50001786"/>
    <s v="Various Type K- Copper Tubing"/>
    <s v="Ferguson Enterprises, Inc."/>
    <x v="538"/>
    <n v="0"/>
    <m/>
    <d v="2013-01-23T00:00:00"/>
    <d v="2013-02-21T00:00:00"/>
    <d v="2014-02-20T00:00:00"/>
    <n v="2014"/>
    <n v="2"/>
    <x v="29"/>
    <x v="3"/>
    <x v="0"/>
    <x v="0"/>
    <m/>
    <m/>
    <m/>
    <m/>
    <s v="Normal"/>
  </r>
  <r>
    <x v="13"/>
    <s v="Green"/>
    <s v="None"/>
    <s v="P519753"/>
    <s v="DOT"/>
    <s v="B50002231"/>
    <s v="Pedestrian Traffic Signal Assemblies"/>
    <s v="General Traffic Equipment Corp"/>
    <x v="539"/>
    <n v="0"/>
    <m/>
    <d v="2013-01-23T00:00:00"/>
    <d v="2013-02-23T00:00:00"/>
    <d v="2014-02-22T00:00:00"/>
    <n v="2014"/>
    <n v="2"/>
    <x v="29"/>
    <x v="1"/>
    <x v="0"/>
    <x v="0"/>
    <m/>
    <m/>
    <m/>
    <m/>
    <s v="Normal"/>
  </r>
  <r>
    <x v="13"/>
    <s v="Green"/>
    <s v="None"/>
    <s v="P519417"/>
    <s v="DPW"/>
    <s v="B50002279"/>
    <s v="Antifoam Defoamer"/>
    <s v="Kemira Water Solutions, Inc."/>
    <x v="231"/>
    <n v="0"/>
    <m/>
    <s v="-"/>
    <d v="2012-03-01T00:00:00"/>
    <d v="2014-02-28T00:00:00"/>
    <n v="2014"/>
    <n v="2"/>
    <x v="29"/>
    <x v="11"/>
    <x v="0"/>
    <x v="0"/>
    <m/>
    <m/>
    <m/>
    <m/>
    <s v="Normal"/>
  </r>
  <r>
    <x v="13"/>
    <s v="Green"/>
    <s v="None"/>
    <m/>
    <s v="DPW"/>
    <s v="B50002341"/>
    <s v="Multi Size Fire Hydrants &amp; Replacement Parts"/>
    <s v="H.D. Supply Waterworks"/>
    <x v="317"/>
    <n v="0"/>
    <m/>
    <d v="2012-05-23T00:00:00"/>
    <d v="2012-05-23T00:00:00"/>
    <d v="2014-05-22T00:00:00"/>
    <n v="2014"/>
    <n v="5"/>
    <x v="16"/>
    <x v="2"/>
    <x v="0"/>
    <x v="0"/>
    <m/>
    <m/>
    <m/>
    <m/>
    <s v="Normal"/>
  </r>
  <r>
    <x v="13"/>
    <s v="Green"/>
    <s v="None"/>
    <m/>
    <s v="DPW"/>
    <s v="B50002308"/>
    <s v="Recycle Containers"/>
    <s v="Mid-Atlantic Waste Systems"/>
    <x v="63"/>
    <n v="0"/>
    <m/>
    <d v="2012-06-27T00:00:00"/>
    <d v="2012-07-01T00:00:00"/>
    <d v="2014-06-30T00:00:00"/>
    <n v="2014"/>
    <n v="6"/>
    <x v="34"/>
    <x v="11"/>
    <x v="0"/>
    <x v="0"/>
    <m/>
    <m/>
    <m/>
    <m/>
    <s v="Normal"/>
  </r>
  <r>
    <x v="13"/>
    <s v="Green"/>
    <s v="None"/>
    <s v="P520115"/>
    <s v="DOT"/>
    <s v="B50002318"/>
    <s v="Cement, Mortar &amp; Concrete Mix "/>
    <s v="Belair Road Supply Co. (Second Call)"/>
    <x v="322"/>
    <n v="0"/>
    <m/>
    <d v="2012-03-28T00:00:00"/>
    <d v="2012-07-01T00:00:00"/>
    <d v="2014-06-30T00:00:00"/>
    <n v="2014"/>
    <n v="6"/>
    <x v="34"/>
    <x v="1"/>
    <x v="0"/>
    <x v="0"/>
    <m/>
    <m/>
    <s v="Yes"/>
    <m/>
    <s v="Special"/>
  </r>
  <r>
    <x v="13"/>
    <s v="Green"/>
    <s v="None"/>
    <s v="P520116"/>
    <s v="DOT"/>
    <s v="B50002318"/>
    <s v="Cement, Mortar &amp; Concrete Mix "/>
    <s v="National Capital Industries (First Call)"/>
    <x v="540"/>
    <n v="0"/>
    <m/>
    <d v="2012-03-28T00:00:00"/>
    <d v="2012-07-01T00:00:00"/>
    <d v="2014-06-30T00:00:00"/>
    <n v="2014"/>
    <n v="6"/>
    <x v="34"/>
    <x v="1"/>
    <x v="0"/>
    <x v="0"/>
    <m/>
    <m/>
    <s v="Yes"/>
    <m/>
    <s v="Special"/>
  </r>
  <r>
    <x v="13"/>
    <s v="Green"/>
    <s v="None"/>
    <s v="P521302"/>
    <s v="DPW"/>
    <s v="B50002465"/>
    <s v="Water Meter Expansion Connectors  "/>
    <s v="Ferguson Enterprises, Inc. d/b/a Worsley Industrial Group"/>
    <x v="39"/>
    <n v="0"/>
    <m/>
    <d v="2012-08-15T00:00:00"/>
    <d v="2012-09-03T00:00:00"/>
    <d v="2014-09-02T00:00:00"/>
    <n v="2014"/>
    <n v="9"/>
    <x v="30"/>
    <x v="1"/>
    <x v="0"/>
    <x v="0"/>
    <m/>
    <m/>
    <m/>
    <m/>
    <s v="Normal"/>
  </r>
  <r>
    <x v="13"/>
    <s v="Green"/>
    <s v="None"/>
    <s v="P521288"/>
    <s v="DPW"/>
    <s v="B50002456"/>
    <s v="Pipe Repair Clamps"/>
    <s v="Smith-Blair, Inc."/>
    <x v="22"/>
    <n v="0"/>
    <m/>
    <d v="2012-08-15T00:00:00"/>
    <d v="2012-09-23T00:00:00"/>
    <d v="2014-09-22T00:00:00"/>
    <n v="2014"/>
    <n v="9"/>
    <x v="30"/>
    <x v="1"/>
    <x v="0"/>
    <x v="0"/>
    <s v="Check 1st/2nd Call Status?"/>
    <m/>
    <m/>
    <m/>
    <s v="Normal"/>
  </r>
  <r>
    <x v="13"/>
    <s v="Green"/>
    <s v="None"/>
    <s v="P504889"/>
    <s v="DPW"/>
    <s v="B50000696"/>
    <s v="Mechanical Joint Ductile Iron Pipe  (DPW-WW)"/>
    <s v="L/B Water Service, Inc. "/>
    <x v="25"/>
    <n v="0"/>
    <m/>
    <d v="2012-08-29T00:00:00"/>
    <d v="2012-10-22T00:00:00"/>
    <d v="2014-10-21T00:00:00"/>
    <n v="2014"/>
    <n v="10"/>
    <x v="36"/>
    <x v="0"/>
    <x v="0"/>
    <x v="0"/>
    <m/>
    <m/>
    <m/>
    <m/>
    <s v="Normal"/>
  </r>
  <r>
    <x v="13"/>
    <s v="Green"/>
    <s v="None"/>
    <s v="Various"/>
    <s v="DPW"/>
    <s v="09-125 (Anne Arundel County)"/>
    <s v="Household Hazardous Waste Collection and Disposal "/>
    <s v="Clean Harbors Environmental Services, inc."/>
    <x v="253"/>
    <n v="0"/>
    <m/>
    <d v="2012-09-19T00:00:00"/>
    <d v="2012-10-30T00:00:00"/>
    <d v="2014-10-29T00:00:00"/>
    <n v="2014"/>
    <n v="10"/>
    <x v="36"/>
    <x v="1"/>
    <x v="0"/>
    <x v="0"/>
    <m/>
    <m/>
    <m/>
    <m/>
    <s v="Normal"/>
  </r>
  <r>
    <x v="13"/>
    <s v="Green"/>
    <s v="None"/>
    <m/>
    <s v="DPW"/>
    <s v="B50002437"/>
    <s v="Grey Iron Manhole Covers &amp; Frames "/>
    <s v="Capitol Foundry of VA, Inc."/>
    <x v="541"/>
    <n v="0"/>
    <m/>
    <d v="2012-11-14T00:00:00"/>
    <d v="2012-11-01T00:00:00"/>
    <d v="2014-10-31T00:00:00"/>
    <n v="2014"/>
    <n v="10"/>
    <x v="36"/>
    <x v="1"/>
    <x v="0"/>
    <x v="0"/>
    <m/>
    <m/>
    <m/>
    <m/>
    <s v="Normal"/>
  </r>
  <r>
    <x v="13"/>
    <s v="Green"/>
    <s v="None"/>
    <m/>
    <s v="DPW"/>
    <s v="B50002437"/>
    <s v="Grey Iron Manhole Covers &amp; Frames "/>
    <s v="Neenah Foundry Company"/>
    <x v="542"/>
    <n v="0"/>
    <m/>
    <d v="2012-11-14T00:00:00"/>
    <d v="2012-11-01T00:00:00"/>
    <d v="2014-10-31T00:00:00"/>
    <n v="2014"/>
    <n v="10"/>
    <x v="36"/>
    <x v="0"/>
    <x v="0"/>
    <x v="0"/>
    <m/>
    <m/>
    <m/>
    <m/>
    <s v="Normal"/>
  </r>
  <r>
    <x v="13"/>
    <s v="Green"/>
    <s v="None"/>
    <s v="P505723"/>
    <s v="CIRCUIT COURT"/>
    <s v="B50000566"/>
    <s v="IBM managed Offsite High Availability / Disaster Recovery Services "/>
    <s v="ServIt, Inc."/>
    <x v="543"/>
    <n v="0"/>
    <m/>
    <d v="2011-08-31T00:00:00"/>
    <d v="2011-11-26T00:00:00"/>
    <d v="2014-11-25T00:00:00"/>
    <n v="2014"/>
    <n v="11"/>
    <x v="45"/>
    <x v="0"/>
    <x v="17"/>
    <x v="9"/>
    <m/>
    <m/>
    <m/>
    <m/>
    <s v="Normal"/>
  </r>
  <r>
    <x v="13"/>
    <s v="Green"/>
    <s v="None"/>
    <m/>
    <s v="DPW"/>
    <s v="B50002654"/>
    <s v="Industrial Bearings and Related Seals II "/>
    <s v="Applied Industrial Technologies, Inc."/>
    <x v="434"/>
    <n v="0"/>
    <m/>
    <d v="2012-11-21T00:00:00"/>
    <d v="2012-11-28T00:00:00"/>
    <d v="2014-11-27T00:00:00"/>
    <n v="2014"/>
    <n v="11"/>
    <x v="45"/>
    <x v="1"/>
    <x v="0"/>
    <x v="0"/>
    <m/>
    <m/>
    <m/>
    <m/>
    <s v="Normal"/>
  </r>
  <r>
    <x v="13"/>
    <s v="Green"/>
    <s v="None"/>
    <s v="P520049"/>
    <s v="DPW"/>
    <s v="B50002210"/>
    <s v="Single Stream Recycling "/>
    <s v="WM Recycle America (Revenue)"/>
    <x v="168"/>
    <n v="0"/>
    <m/>
    <d v="2012-02-15T00:00:00"/>
    <d v="2012-02-23T00:00:00"/>
    <d v="2015-02-22T00:00:00"/>
    <n v="2015"/>
    <n v="2"/>
    <x v="39"/>
    <x v="3"/>
    <x v="0"/>
    <x v="0"/>
    <m/>
    <m/>
    <m/>
    <m/>
    <s v="Normal"/>
  </r>
  <r>
    <x v="13"/>
    <s v="Green"/>
    <s v="None"/>
    <s v="P520012"/>
    <s v="DPW"/>
    <s v="B50002267"/>
    <s v="Parts, Maintenance and Repair Service for Caterpillar Construction Equipment for Solid Waste - First Call"/>
    <s v="Correlli Inc. "/>
    <x v="33"/>
    <n v="0"/>
    <m/>
    <d v="2012-02-22T00:00:00"/>
    <d v="2012-04-01T00:00:00"/>
    <d v="2015-03-31T00:00:00"/>
    <n v="2015"/>
    <n v="3"/>
    <x v="17"/>
    <x v="1"/>
    <x v="0"/>
    <x v="0"/>
    <m/>
    <s v="Yes"/>
    <m/>
    <s v="Yes"/>
    <s v="Special"/>
  </r>
  <r>
    <x v="13"/>
    <s v="Green"/>
    <s v="None"/>
    <s v="P520013"/>
    <s v="DPW"/>
    <s v="B50002267"/>
    <s v="Parts, Maintenance and Repair Service for Caterpillar Construction Equipment for Solid Waste - Second Call"/>
    <s v="Alban Tractor Co."/>
    <x v="2"/>
    <n v="0"/>
    <m/>
    <d v="2012-02-22T00:00:00"/>
    <d v="2012-04-01T00:00:00"/>
    <d v="2015-03-31T00:00:00"/>
    <n v="2015"/>
    <n v="3"/>
    <x v="17"/>
    <x v="1"/>
    <x v="0"/>
    <x v="0"/>
    <m/>
    <s v="Yes"/>
    <m/>
    <s v="Yes"/>
    <s v="Special"/>
  </r>
  <r>
    <x v="13"/>
    <s v="Green"/>
    <s v="None"/>
    <s v="P513845"/>
    <s v="DPW"/>
    <s v="B50002417"/>
    <s v="Industrial Bearings and Related Seals - 2nd Call  "/>
    <s v="Bearing Distirbutors, Inc."/>
    <x v="4"/>
    <n v="0"/>
    <m/>
    <d v="2012-07-18T00:00:00"/>
    <d v="2012-08-01T00:00:00"/>
    <d v="2015-07-31T00:00:00"/>
    <n v="2015"/>
    <n v="7"/>
    <x v="50"/>
    <x v="1"/>
    <x v="0"/>
    <x v="0"/>
    <m/>
    <m/>
    <s v="Yes"/>
    <m/>
    <s v="Special"/>
  </r>
  <r>
    <x v="13"/>
    <s v="Green"/>
    <s v="None"/>
    <s v="P513845"/>
    <s v="DPW"/>
    <s v="B50002417"/>
    <s v="Industrial Bearings and Related Seals - 1st Call  "/>
    <s v="Motion Industries "/>
    <x v="22"/>
    <n v="0"/>
    <m/>
    <d v="2012-07-18T00:00:00"/>
    <d v="2012-08-01T00:00:00"/>
    <d v="2015-07-31T00:00:00"/>
    <n v="2015"/>
    <n v="7"/>
    <x v="50"/>
    <x v="1"/>
    <x v="0"/>
    <x v="0"/>
    <m/>
    <m/>
    <s v="Yes"/>
    <m/>
    <s v="Special"/>
  </r>
  <r>
    <x v="13"/>
    <s v="Green"/>
    <s v="Green"/>
    <s v="P518711"/>
    <s v="DPW"/>
    <s v="B50002072"/>
    <s v="Continuous Flow Analyzer Systems/Continuous Flow Analyzers"/>
    <s v="Skalar, Inc."/>
    <x v="544"/>
    <n v="0"/>
    <m/>
    <d v="2012-10-10T00:00:00"/>
    <d v="2012-10-31T00:00:00"/>
    <d v="2015-10-30T00:00:00"/>
    <n v="2015"/>
    <n v="10"/>
    <x v="48"/>
    <x v="0"/>
    <x v="0"/>
    <x v="0"/>
    <m/>
    <m/>
    <m/>
    <m/>
    <s v="Normal"/>
  </r>
  <r>
    <x v="13"/>
    <s v="Green"/>
    <s v="None"/>
    <m/>
    <s v="DPW"/>
    <s v="B50002591"/>
    <s v="American Darling Hydrants &amp; Parts"/>
    <s v="L/B Water Services, Inc."/>
    <x v="434"/>
    <n v="0"/>
    <m/>
    <d v="2012-10-24T00:00:00"/>
    <d v="2012-11-01T00:00:00"/>
    <d v="2015-10-31T00:00:00"/>
    <n v="2015"/>
    <n v="10"/>
    <x v="48"/>
    <x v="1"/>
    <x v="0"/>
    <x v="0"/>
    <m/>
    <m/>
    <m/>
    <m/>
    <s v="Normal"/>
  </r>
  <r>
    <x v="13"/>
    <s v="Green"/>
    <s v="None"/>
    <m/>
    <s v="BCFD"/>
    <s v="B50002617"/>
    <s v="Fire Hydrant Parts"/>
    <s v="Mueller Company"/>
    <x v="434"/>
    <n v="0"/>
    <m/>
    <d v="2012-11-07T00:00:00"/>
    <d v="2012-11-16T00:00:00"/>
    <d v="2015-11-15T00:00:00"/>
    <n v="2015"/>
    <n v="11"/>
    <x v="46"/>
    <x v="1"/>
    <x v="0"/>
    <x v="0"/>
    <m/>
    <m/>
    <m/>
    <m/>
    <s v="Normal"/>
  </r>
  <r>
    <x v="13"/>
    <s v="Green"/>
    <s v="None"/>
    <m/>
    <s v="BCFD"/>
    <s v="B50002617"/>
    <s v="Fire Hydrant Parts"/>
    <s v="HD Supply Waterworks, LTD"/>
    <x v="434"/>
    <n v="0"/>
    <m/>
    <d v="2012-11-07T00:00:00"/>
    <d v="2012-11-16T00:00:00"/>
    <d v="2015-11-15T00:00:00"/>
    <n v="2015"/>
    <n v="11"/>
    <x v="46"/>
    <x v="1"/>
    <x v="0"/>
    <x v="0"/>
    <m/>
    <m/>
    <m/>
    <m/>
    <s v="Normal"/>
  </r>
  <r>
    <x v="14"/>
    <s v="Blue"/>
    <s v="None"/>
    <s v="P522320"/>
    <s v="FINANCE"/>
    <s v="B50002716"/>
    <s v="Mail Courier Service for Treasury"/>
    <s v="Sun Technical Services, Inc."/>
    <x v="545"/>
    <n v="0"/>
    <m/>
    <s v="-"/>
    <d v="2012-12-31T00:00:00"/>
    <d v="2015-12-30T00:00:00"/>
    <n v="2015"/>
    <n v="12"/>
    <x v="19"/>
    <x v="1"/>
    <x v="0"/>
    <x v="0"/>
    <m/>
    <m/>
    <m/>
    <m/>
    <s v="Normal"/>
  </r>
  <r>
    <x v="15"/>
    <s v="Green"/>
    <s v="Green"/>
    <s v="P508174"/>
    <s v="CITYWIDE"/>
    <s v="08000"/>
    <s v="Flygt Pump Parts"/>
    <s v="Sherwood-Logan &amp; Associates"/>
    <x v="546"/>
    <n v="0"/>
    <m/>
    <d v="2011-09-28T00:00:00"/>
    <d v="2009-05-15T00:00:00"/>
    <d v="2012-05-14T00:00:00"/>
    <n v="2012"/>
    <n v="5"/>
    <x v="33"/>
    <x v="0"/>
    <x v="0"/>
    <x v="0"/>
    <s v="Agency to let us know if they need a new contract for this. 5/18 - May be deleted."/>
    <m/>
    <m/>
    <m/>
    <s v="Normal"/>
  </r>
  <r>
    <x v="15"/>
    <s v="Green"/>
    <s v="Red"/>
    <s v="P508319"/>
    <s v="CITYWIDE"/>
    <s v="BP-04163"/>
    <s v="Sale of Scrap Vehicles (DPW) (Transp.)  REVENUE"/>
    <s v="Baltimore Auto Recycling, Inc."/>
    <x v="144"/>
    <n v="0"/>
    <m/>
    <d v="2011-06-08T00:00:00"/>
    <d v="2011-07-01T00:00:00"/>
    <d v="2012-06-30T00:00:00"/>
    <n v="2012"/>
    <n v="6"/>
    <x v="0"/>
    <x v="0"/>
    <x v="0"/>
    <x v="0"/>
    <s v="There is no contract for this requirement. May be deleted from list."/>
    <m/>
    <m/>
    <m/>
    <s v="Normal"/>
  </r>
  <r>
    <x v="15"/>
    <s v="Green"/>
    <s v="Green"/>
    <s v="P511027"/>
    <s v="DGS"/>
    <s v="B50000905"/>
    <s v="Bio-Diesel and Ethanol Fuels"/>
    <s v="Petroleum Marketing Group, Inc"/>
    <x v="547"/>
    <n v="0"/>
    <m/>
    <d v="2012-06-27T00:00:00"/>
    <d v="2012-08-01T00:00:00"/>
    <d v="2012-12-31T00:00:00"/>
    <n v="2012"/>
    <n v="12"/>
    <x v="2"/>
    <x v="0"/>
    <x v="3"/>
    <x v="0"/>
    <s v="New bid done by Mukesh - B50002573 - due 10/17 - New contract will be listed under Kristi. On BOE 11/21/12 - Ready. Do not see on 1/9 BOE"/>
    <m/>
    <m/>
    <m/>
    <s v="Normal"/>
  </r>
  <r>
    <x v="15"/>
    <s v="Green"/>
    <s v="Green"/>
    <s v="P519013"/>
    <s v="DPW"/>
    <s v="B50002224"/>
    <s v="Water Treatment Services for Lox Plant"/>
    <s v="International Chemstar, Inc."/>
    <x v="548"/>
    <n v="0"/>
    <m/>
    <s v="-"/>
    <d v="2013-01-05T00:00:00"/>
    <d v="2013-01-04T00:00:00"/>
    <n v="2013"/>
    <n v="1"/>
    <x v="3"/>
    <x v="1"/>
    <x v="0"/>
    <x v="0"/>
    <s v="Renewed in Jan"/>
    <m/>
    <m/>
    <m/>
    <s v="Normal"/>
  </r>
  <r>
    <x v="15"/>
    <s v="Green"/>
    <s v="Green"/>
    <s v="P512703"/>
    <s v="CONV. CTR"/>
    <s v="B50001299"/>
    <s v="Carpeting for the Baltimore Convention Center "/>
    <s v="B&amp;B Commercial Interiors, Inc."/>
    <x v="549"/>
    <n v="0"/>
    <m/>
    <d v="2012-02-29T00:00:00"/>
    <d v="2012-03-01T00:00:00"/>
    <d v="2013-02-28T00:00:00"/>
    <n v="2013"/>
    <n v="2"/>
    <x v="4"/>
    <x v="0"/>
    <x v="11"/>
    <x v="9"/>
    <s v="Delete on 2/28/13"/>
    <m/>
    <m/>
    <m/>
    <s v="Normal"/>
  </r>
  <r>
    <x v="15"/>
    <s v="Green"/>
    <s v="Red"/>
    <s v="P501329"/>
    <s v="DPW"/>
    <s v="B50000172"/>
    <s v="Provide Temporary Bypass Pumping System "/>
    <s v="Sunbelt Rentals"/>
    <x v="550"/>
    <n v="0"/>
    <m/>
    <d v="2012-10-24T00:00:00"/>
    <d v="2012-01-09T00:00:00"/>
    <d v="2013-03-31T00:00:00"/>
    <n v="2013"/>
    <n v="3"/>
    <x v="5"/>
    <x v="0"/>
    <x v="12"/>
    <x v="0"/>
    <s v="New bid done by Mukesh - B50002573 - BOE by 2/13"/>
    <m/>
    <m/>
    <m/>
    <s v="Normal"/>
  </r>
  <r>
    <x v="15"/>
    <s v="Green"/>
    <s v="Yellow"/>
    <m/>
    <s v="DHCD"/>
    <s v="B50002284"/>
    <s v="Combined Services for Weatherization Assistance and Lead Abatement at Low Income Residences II"/>
    <s v="Living Classrooms Foundation"/>
    <x v="48"/>
    <n v="0"/>
    <m/>
    <d v="2012-03-21T00:00:00"/>
    <d v="2012-04-01T00:00:00"/>
    <d v="2013-03-31T00:00:00"/>
    <n v="2013"/>
    <n v="3"/>
    <x v="5"/>
    <x v="1"/>
    <x v="16"/>
    <x v="8"/>
    <s v="MWBOO compliance paperwork submitted to Colles on 11/9/2012."/>
    <s v="Yes"/>
    <m/>
    <m/>
    <s v="Special"/>
  </r>
  <r>
    <x v="15"/>
    <s v="Green"/>
    <s v="Yellow"/>
    <s v="P507602"/>
    <s v="CITYWIDE"/>
    <s v="B50000935"/>
    <s v="Utility Relocate/Marking and Related Work"/>
    <s v="One Call Concept Locating Services, Inc."/>
    <x v="551"/>
    <n v="0"/>
    <m/>
    <d v="2012-03-07T00:00:00"/>
    <d v="2012-04-08T00:00:00"/>
    <d v="2013-04-07T00:00:00"/>
    <n v="2013"/>
    <n v="4"/>
    <x v="6"/>
    <x v="0"/>
    <x v="3"/>
    <x v="2"/>
    <s v="Bids due on 2/13/2013"/>
    <m/>
    <m/>
    <m/>
    <s v="Normal"/>
  </r>
  <r>
    <x v="15"/>
    <s v="Green"/>
    <s v="Yellow"/>
    <s v="P513018"/>
    <s v="CITYWIDE"/>
    <s v="B50001404"/>
    <s v="Maintenance , Repairs and Installation of CCTV and Video Surveillance System "/>
    <s v="Norment Security Group, Inc."/>
    <x v="552"/>
    <n v="0"/>
    <m/>
    <d v="2010-03-31T00:00:00"/>
    <d v="2010-04-15T00:00:00"/>
    <d v="2013-04-14T00:00:00"/>
    <n v="2013"/>
    <n v="4"/>
    <x v="6"/>
    <x v="17"/>
    <x v="14"/>
    <x v="1"/>
    <s v="MWBOO compliance paperwork submitted to Colles on 12/21/2012."/>
    <m/>
    <m/>
    <m/>
    <s v="Normal"/>
  </r>
  <r>
    <x v="15"/>
    <s v="Green"/>
    <s v="Yellow"/>
    <s v="P501238"/>
    <s v="CITYWIDE"/>
    <s v="B50000251"/>
    <s v="Boiler Repairs as Required "/>
    <s v="Power and Combustion Inc"/>
    <x v="553"/>
    <n v="0"/>
    <m/>
    <d v="2013-01-09T00:00:00"/>
    <d v="2013-01-12T00:00:00"/>
    <d v="2013-04-30T00:00:00"/>
    <n v="2013"/>
    <n v="4"/>
    <x v="6"/>
    <x v="0"/>
    <x v="1"/>
    <x v="0"/>
    <s v="Bids due on 2/6/2013"/>
    <m/>
    <m/>
    <m/>
    <s v="Normal"/>
  </r>
  <r>
    <x v="15"/>
    <s v="Green"/>
    <s v="Yellow"/>
    <m/>
    <s v="FLEET"/>
    <s v="08000"/>
    <s v="FASTER Fleet Management Software Annual Software Support Service  "/>
    <s v="CCG Systems, Inc"/>
    <x v="554"/>
    <n v="0"/>
    <m/>
    <d v="2012-04-25T00:00:00"/>
    <d v="2012-05-01T00:00:00"/>
    <d v="2013-04-30T00:00:00"/>
    <n v="2013"/>
    <n v="4"/>
    <x v="6"/>
    <x v="0"/>
    <x v="0"/>
    <x v="0"/>
    <m/>
    <m/>
    <m/>
    <m/>
    <s v="Normal"/>
  </r>
  <r>
    <x v="15"/>
    <s v="Green"/>
    <s v="None"/>
    <s v="P520017"/>
    <s v="DPW"/>
    <s v="B50002309"/>
    <s v="15% Sodium Hypochlorite (Item#1)"/>
    <s v="Univar USA, Inc."/>
    <x v="32"/>
    <n v="0"/>
    <m/>
    <d v="2012-04-04T00:00:00"/>
    <d v="2012-05-01T00:00:00"/>
    <d v="2013-04-30T00:00:00"/>
    <n v="2013"/>
    <n v="4"/>
    <x v="6"/>
    <x v="4"/>
    <x v="0"/>
    <x v="0"/>
    <m/>
    <m/>
    <m/>
    <m/>
    <s v="Normal"/>
  </r>
  <r>
    <x v="15"/>
    <s v="Green"/>
    <s v="None"/>
    <s v="P520018"/>
    <s v="DPW"/>
    <s v="B50002309"/>
    <s v="15% Sodium Hypochlorite (Item#2)"/>
    <s v="Kuehne Chemical Co. Inc."/>
    <x v="262"/>
    <n v="0"/>
    <m/>
    <d v="2012-04-04T00:00:00"/>
    <d v="2012-05-01T00:00:00"/>
    <d v="2013-04-30T00:00:00"/>
    <n v="2013"/>
    <n v="4"/>
    <x v="6"/>
    <x v="4"/>
    <x v="0"/>
    <x v="0"/>
    <m/>
    <m/>
    <m/>
    <m/>
    <s v="Normal"/>
  </r>
  <r>
    <x v="15"/>
    <s v="Green"/>
    <s v="None"/>
    <s v="P520019"/>
    <s v="DPW"/>
    <s v="B50002309"/>
    <s v="15% Sodium Hypochlorite (Item#3)"/>
    <s v="KleenRite Corporation"/>
    <x v="7"/>
    <n v="0"/>
    <m/>
    <d v="2012-04-04T00:00:00"/>
    <d v="2012-05-01T00:00:00"/>
    <d v="2013-04-30T00:00:00"/>
    <n v="2013"/>
    <n v="4"/>
    <x v="6"/>
    <x v="4"/>
    <x v="0"/>
    <x v="0"/>
    <m/>
    <m/>
    <m/>
    <m/>
    <s v="Normal"/>
  </r>
  <r>
    <x v="15"/>
    <s v="Green"/>
    <s v="None"/>
    <s v="P513113"/>
    <s v="DOT"/>
    <s v="B50001438"/>
    <s v="Structural Maintenance and Dredging at Inner Harbor"/>
    <s v="McLean Contracting Company"/>
    <x v="251"/>
    <n v="0"/>
    <m/>
    <d v="2011-07-13T00:00:00"/>
    <d v="2010-05-12T00:00:00"/>
    <d v="2013-05-11T00:00:00"/>
    <n v="2013"/>
    <n v="5"/>
    <x v="7"/>
    <x v="1"/>
    <x v="9"/>
    <x v="1"/>
    <m/>
    <m/>
    <m/>
    <m/>
    <s v="Normal"/>
  </r>
  <r>
    <x v="15"/>
    <s v="Green"/>
    <s v="None"/>
    <s v="R599253"/>
    <s v="DPW"/>
    <s v="08000"/>
    <s v="Thioguard Chemical Application Technology to Reduce Hydrogen Sulfide Levels"/>
    <s v="Premier Magnesia, LLC"/>
    <x v="555"/>
    <n v="0"/>
    <m/>
    <d v="2012-06-06T00:00:00"/>
    <d v="2012-06-06T00:00:00"/>
    <d v="2013-06-05T00:00:00"/>
    <n v="2013"/>
    <n v="6"/>
    <x v="8"/>
    <x v="3"/>
    <x v="0"/>
    <x v="0"/>
    <m/>
    <m/>
    <m/>
    <m/>
    <s v="Normal"/>
  </r>
  <r>
    <x v="15"/>
    <s v="Green"/>
    <s v="None"/>
    <m/>
    <s v="DPW"/>
    <s v="B50002370"/>
    <s v="TV Unit Camera Equipment"/>
    <s v="Atlantic Machinery, Inc."/>
    <x v="556"/>
    <n v="0"/>
    <m/>
    <d v="2012-06-06T00:00:00"/>
    <d v="2012-06-06T00:00:00"/>
    <d v="2013-06-05T00:00:00"/>
    <n v="2013"/>
    <n v="6"/>
    <x v="8"/>
    <x v="0"/>
    <x v="0"/>
    <x v="0"/>
    <m/>
    <m/>
    <m/>
    <m/>
    <s v="Normal"/>
  </r>
  <r>
    <x v="15"/>
    <s v="Green"/>
    <s v="None"/>
    <s v="P508538"/>
    <s v="DOT"/>
    <s v="B50000830"/>
    <s v="Maritime Safety, Education and Workforce Training Program "/>
    <s v="Living Classrooms Foundation"/>
    <x v="557"/>
    <n v="0"/>
    <m/>
    <d v="2012-04-25T00:00:00"/>
    <d v="2012-06-15T00:00:00"/>
    <d v="2013-06-14T00:00:00"/>
    <n v="2013"/>
    <n v="6"/>
    <x v="8"/>
    <x v="0"/>
    <x v="0"/>
    <x v="0"/>
    <m/>
    <m/>
    <m/>
    <m/>
    <s v="Normal"/>
  </r>
  <r>
    <x v="15"/>
    <s v="Green"/>
    <s v="None"/>
    <s v="P513754"/>
    <m/>
    <s v="B50001467"/>
    <s v="Building Façade Improvements for Main Street Commercial Properties "/>
    <s v="JLN Construction Services LLC - FIRST CALL"/>
    <x v="558"/>
    <n v="0"/>
    <m/>
    <d v="2011-01-26T00:00:00"/>
    <d v="2010-06-16T00:00:00"/>
    <d v="2013-06-15T00:00:00"/>
    <n v="2013"/>
    <n v="6"/>
    <x v="8"/>
    <x v="0"/>
    <x v="14"/>
    <x v="1"/>
    <m/>
    <m/>
    <s v="Yes"/>
    <m/>
    <s v="Special"/>
  </r>
  <r>
    <x v="15"/>
    <s v="Green"/>
    <s v="None"/>
    <s v="P513753"/>
    <m/>
    <s v="B50001467"/>
    <s v="Building Façade Improvements for Main Street Commercial Properties "/>
    <s v="P &amp; J Contracting Company, Inc. -SECOND CALL"/>
    <x v="2"/>
    <n v="0"/>
    <m/>
    <d v="2010-06-16T00:00:00"/>
    <d v="2010-06-16T00:00:00"/>
    <d v="2013-06-15T00:00:00"/>
    <n v="2013"/>
    <n v="6"/>
    <x v="8"/>
    <x v="0"/>
    <x v="14"/>
    <x v="1"/>
    <m/>
    <m/>
    <s v="Yes"/>
    <m/>
    <s v="Special"/>
  </r>
  <r>
    <x v="15"/>
    <s v="Green"/>
    <s v="None"/>
    <s v="P513752"/>
    <m/>
    <s v="B50001467"/>
    <s v="Building Façade Improvements for Main Street Commercial Properties "/>
    <s v="Warwick Supply Equipment Co. - THIRD CALL"/>
    <x v="2"/>
    <n v="0"/>
    <m/>
    <d v="2010-06-16T00:00:00"/>
    <d v="2010-06-16T00:00:00"/>
    <d v="2013-06-15T00:00:00"/>
    <n v="2013"/>
    <n v="6"/>
    <x v="8"/>
    <x v="0"/>
    <x v="14"/>
    <x v="1"/>
    <m/>
    <m/>
    <s v="Yes"/>
    <m/>
    <s v="Special"/>
  </r>
  <r>
    <x v="15"/>
    <s v="Green"/>
    <s v="None"/>
    <s v="P513755"/>
    <m/>
    <s v="B50001467"/>
    <s v="Building Façade Improvements for Main Street Commercial Properties "/>
    <s v="Hawkeye Construction, LLC -FOURTH CALL"/>
    <x v="2"/>
    <n v="0"/>
    <m/>
    <d v="2010-06-16T00:00:00"/>
    <d v="2010-06-16T00:00:00"/>
    <d v="2013-06-15T00:00:00"/>
    <n v="2013"/>
    <n v="6"/>
    <x v="8"/>
    <x v="0"/>
    <x v="14"/>
    <x v="1"/>
    <m/>
    <m/>
    <s v="Yes"/>
    <m/>
    <s v="Special"/>
  </r>
  <r>
    <x v="15"/>
    <s v="Green"/>
    <s v="None"/>
    <s v="P517759"/>
    <s v="BCPD"/>
    <s v="08000"/>
    <s v="Replacmeent of Equipment for 911 Center and Lease and Mainenance of enhanced 911 customer Premise Equipment"/>
    <s v="Verizon Business Systems"/>
    <x v="559"/>
    <n v="0"/>
    <m/>
    <d v="2012-08-15T00:00:00"/>
    <d v="2012-06-16T00:00:00"/>
    <d v="2013-06-15T00:00:00"/>
    <n v="2013"/>
    <n v="6"/>
    <x v="8"/>
    <x v="1"/>
    <x v="0"/>
    <x v="0"/>
    <m/>
    <m/>
    <m/>
    <m/>
    <s v="Normal"/>
  </r>
  <r>
    <x v="15"/>
    <s v="Green"/>
    <s v="None"/>
    <s v="P515575"/>
    <s v="DPW"/>
    <s v="08000"/>
    <s v="Maintenance and Repair of Pneumatic and Electronic Controls of HVAC System at Back River"/>
    <s v="Siemens Building Technologies, Inc."/>
    <x v="560"/>
    <n v="0"/>
    <m/>
    <d v="2012-06-06T00:00:00"/>
    <d v="2012-07-01T00:00:00"/>
    <d v="2013-06-30T00:00:00"/>
    <n v="2013"/>
    <n v="6"/>
    <x v="8"/>
    <x v="1"/>
    <x v="0"/>
    <x v="0"/>
    <m/>
    <m/>
    <m/>
    <m/>
    <s v="Normal"/>
  </r>
  <r>
    <x v="15"/>
    <s v="Green"/>
    <s v="None"/>
    <s v="P515243"/>
    <s v="DHCD"/>
    <s v="B50001089"/>
    <s v="Weatherization Assistance Program-Energy 2009 "/>
    <s v="Northeast Energy Services "/>
    <x v="561"/>
    <n v="0"/>
    <m/>
    <d v="2012-05-16T00:00:00"/>
    <d v="2012-07-01T00:00:00"/>
    <d v="2013-06-30T00:00:00"/>
    <n v="2013"/>
    <n v="6"/>
    <x v="8"/>
    <x v="24"/>
    <x v="0"/>
    <x v="0"/>
    <m/>
    <m/>
    <m/>
    <m/>
    <s v="Normal"/>
  </r>
  <r>
    <x v="15"/>
    <s v="Green"/>
    <s v="None"/>
    <s v="P513612"/>
    <s v="DHCD"/>
    <s v="B50001089"/>
    <s v="Weatherization Assistance Program-Energy 2009 "/>
    <s v="Comprehensive Housing Assistance, Inc."/>
    <x v="562"/>
    <n v="0"/>
    <m/>
    <d v="2012-05-16T00:00:00"/>
    <d v="2012-07-01T00:00:00"/>
    <d v="2013-06-30T00:00:00"/>
    <n v="2013"/>
    <n v="6"/>
    <x v="8"/>
    <x v="3"/>
    <x v="0"/>
    <x v="0"/>
    <m/>
    <m/>
    <m/>
    <m/>
    <s v="Normal"/>
  </r>
  <r>
    <x v="15"/>
    <s v="Green"/>
    <s v="None"/>
    <s v="P508860"/>
    <s v="DHCD"/>
    <s v="B50001089"/>
    <s v="Weatherization Assistance Program-Energy 2009 "/>
    <s v="Master / Chilltrol, Inc."/>
    <x v="563"/>
    <n v="0"/>
    <m/>
    <d v="2012-05-16T00:00:00"/>
    <d v="2012-07-01T00:00:00"/>
    <d v="2013-06-30T00:00:00"/>
    <n v="2013"/>
    <n v="6"/>
    <x v="8"/>
    <x v="3"/>
    <x v="0"/>
    <x v="0"/>
    <m/>
    <m/>
    <m/>
    <m/>
    <s v="Normal"/>
  </r>
  <r>
    <x v="15"/>
    <s v="Green"/>
    <s v="None"/>
    <s v="P508946"/>
    <s v="DHCD"/>
    <s v="B50001089"/>
    <s v="Weatherization Assistance Program-Energy 2009 "/>
    <s v="Civic Works, Inc."/>
    <x v="564"/>
    <n v="0"/>
    <m/>
    <d v="2012-05-16T00:00:00"/>
    <d v="2012-07-01T00:00:00"/>
    <d v="2013-06-30T00:00:00"/>
    <n v="2013"/>
    <n v="6"/>
    <x v="8"/>
    <x v="8"/>
    <x v="0"/>
    <x v="0"/>
    <m/>
    <m/>
    <m/>
    <m/>
    <s v="Normal"/>
  </r>
  <r>
    <x v="15"/>
    <s v="Green"/>
    <s v="None"/>
    <s v="P508943"/>
    <s v="DHCD"/>
    <s v="B50001089"/>
    <s v="Weatherization Assistance Program-Energy 2009 "/>
    <s v="Living Classroooms Foundation"/>
    <x v="565"/>
    <n v="0"/>
    <m/>
    <d v="2012-05-16T00:00:00"/>
    <d v="2012-07-01T00:00:00"/>
    <d v="2013-06-30T00:00:00"/>
    <n v="2013"/>
    <n v="6"/>
    <x v="8"/>
    <x v="3"/>
    <x v="0"/>
    <x v="0"/>
    <m/>
    <m/>
    <m/>
    <m/>
    <s v="Normal"/>
  </r>
  <r>
    <x v="15"/>
    <s v="Green"/>
    <s v="None"/>
    <s v="P508853"/>
    <s v="DHCD"/>
    <s v="B50001089"/>
    <s v="Weatherization Assistance Program-Energy 2009 "/>
    <s v="P &amp; J Contracting Company, Inc."/>
    <x v="566"/>
    <n v="0"/>
    <m/>
    <d v="2012-05-16T00:00:00"/>
    <d v="2012-07-01T00:00:00"/>
    <d v="2013-06-30T00:00:00"/>
    <n v="2013"/>
    <n v="6"/>
    <x v="8"/>
    <x v="3"/>
    <x v="0"/>
    <x v="0"/>
    <m/>
    <m/>
    <m/>
    <m/>
    <s v="Normal"/>
  </r>
  <r>
    <x v="15"/>
    <s v="Green"/>
    <s v="None"/>
    <s v="P508941"/>
    <s v="DHCD"/>
    <s v="B50001089"/>
    <s v="Weatherization Assistance Program-Energy 2009 "/>
    <s v="Accurate Insulation, LLC"/>
    <x v="567"/>
    <n v="0"/>
    <m/>
    <d v="2012-05-16T00:00:00"/>
    <d v="2012-07-01T00:00:00"/>
    <d v="2013-06-30T00:00:00"/>
    <n v="2013"/>
    <n v="6"/>
    <x v="8"/>
    <x v="3"/>
    <x v="0"/>
    <x v="0"/>
    <m/>
    <m/>
    <m/>
    <m/>
    <s v="Normal"/>
  </r>
  <r>
    <x v="15"/>
    <s v="Green"/>
    <s v="None"/>
    <s v="P508858"/>
    <s v="DHCD"/>
    <s v="B50001089"/>
    <s v="Weatherization Assistance Program-Energy 2009 "/>
    <s v="Hawkeye Construction, LLC"/>
    <x v="568"/>
    <n v="0"/>
    <m/>
    <d v="2012-05-16T00:00:00"/>
    <d v="2012-07-01T00:00:00"/>
    <d v="2013-06-30T00:00:00"/>
    <n v="2013"/>
    <n v="6"/>
    <x v="8"/>
    <x v="8"/>
    <x v="0"/>
    <x v="0"/>
    <m/>
    <m/>
    <m/>
    <m/>
    <s v="Normal"/>
  </r>
  <r>
    <x v="15"/>
    <s v="Green"/>
    <s v="None"/>
    <s v="P502698"/>
    <s v="DPW"/>
    <s v="B50000469"/>
    <s v="Elevator Maintenance (Areas A, B and C)"/>
    <s v="Kone, Inc."/>
    <x v="569"/>
    <n v="0"/>
    <m/>
    <d v="2011-05-11T00:00:00"/>
    <d v="2011-07-01T00:00:00"/>
    <d v="2013-06-30T00:00:00"/>
    <n v="2013"/>
    <n v="6"/>
    <x v="8"/>
    <x v="0"/>
    <x v="14"/>
    <x v="0"/>
    <m/>
    <m/>
    <m/>
    <s v="Yes"/>
    <s v="Special"/>
  </r>
  <r>
    <x v="15"/>
    <s v="Green"/>
    <s v="None"/>
    <m/>
    <s v="MOIT"/>
    <s v="B50002414"/>
    <s v="Fiber Optic Cable Installations, Maintenance and Repair Services"/>
    <s v="Highlander Contracting Company "/>
    <x v="570"/>
    <n v="0"/>
    <m/>
    <d v="2012-07-11T00:00:00"/>
    <d v="2012-07-15T00:00:00"/>
    <d v="2013-07-14T00:00:00"/>
    <n v="2013"/>
    <n v="7"/>
    <x v="9"/>
    <x v="1"/>
    <x v="1"/>
    <x v="11"/>
    <m/>
    <m/>
    <m/>
    <m/>
    <s v="Normal"/>
  </r>
  <r>
    <x v="15"/>
    <s v="Green"/>
    <s v="None"/>
    <m/>
    <s v="DPW"/>
    <s v="B50002343"/>
    <s v="Liquid Oxygen"/>
    <s v="Air Liquide Industrial U.S. LP"/>
    <x v="571"/>
    <n v="0"/>
    <m/>
    <d v="2012-06-27T00:00:00"/>
    <d v="2012-07-15T00:00:00"/>
    <d v="2013-07-14T00:00:00"/>
    <n v="2013"/>
    <n v="7"/>
    <x v="9"/>
    <x v="4"/>
    <x v="0"/>
    <x v="0"/>
    <m/>
    <m/>
    <m/>
    <m/>
    <s v="Normal"/>
  </r>
  <r>
    <x v="15"/>
    <s v="Green"/>
    <s v="None"/>
    <s v="P502327"/>
    <m/>
    <s v="B50000418"/>
    <s v="Provide CCTV Monitoring System &amp; Maintenance"/>
    <s v="Virgilant Security Solutions, Inc."/>
    <x v="572"/>
    <n v="0"/>
    <m/>
    <d v="2008-06-04T00:00:00"/>
    <d v="2008-06-04T00:00:00"/>
    <d v="2013-07-31T00:00:00"/>
    <n v="2013"/>
    <n v="7"/>
    <x v="9"/>
    <x v="0"/>
    <x v="2"/>
    <x v="2"/>
    <m/>
    <m/>
    <m/>
    <m/>
    <s v="Normal"/>
  </r>
  <r>
    <x v="15"/>
    <s v="Green"/>
    <s v="None"/>
    <s v="P518267"/>
    <s v="DPW"/>
    <s v="08000"/>
    <s v="ITT Goulds &amp; ITT Allis Chalmers Pump Parts"/>
    <s v="Geiger Pump and Equipment"/>
    <x v="371"/>
    <n v="0"/>
    <m/>
    <d v="2012-04-11T00:00:00"/>
    <d v="2011-09-14T00:00:00"/>
    <d v="2013-08-13T00:00:00"/>
    <n v="2013"/>
    <n v="8"/>
    <x v="10"/>
    <x v="0"/>
    <x v="0"/>
    <x v="0"/>
    <m/>
    <m/>
    <m/>
    <m/>
    <s v="Normal"/>
  </r>
  <r>
    <x v="15"/>
    <s v="Green"/>
    <s v="None"/>
    <s v="Various"/>
    <s v="DPW"/>
    <s v="B50001110"/>
    <s v="Provide Clarifier Repair Services "/>
    <s v="EMH Environmental, Inc."/>
    <x v="573"/>
    <n v="0"/>
    <m/>
    <d v="2012-08-08T00:00:00"/>
    <d v="2012-09-02T00:00:00"/>
    <d v="2013-09-01T00:00:00"/>
    <n v="2013"/>
    <n v="9"/>
    <x v="11"/>
    <x v="3"/>
    <x v="0"/>
    <x v="0"/>
    <m/>
    <m/>
    <m/>
    <m/>
    <s v="Normal"/>
  </r>
  <r>
    <x v="15"/>
    <s v="Green"/>
    <s v="Green"/>
    <s v="P507169"/>
    <s v="FLEET"/>
    <s v="B5000620"/>
    <s v="New Tires, Retreads &amp; Roadside Service CARS/TRUCKS"/>
    <s v="Service Tire Truck Center"/>
    <x v="50"/>
    <n v="0"/>
    <m/>
    <d v="2012-09-26T00:00:00"/>
    <d v="2012-09-03T00:00:00"/>
    <d v="2013-09-02T00:00:00"/>
    <n v="2013"/>
    <n v="9"/>
    <x v="11"/>
    <x v="0"/>
    <x v="11"/>
    <x v="9"/>
    <m/>
    <m/>
    <m/>
    <m/>
    <s v="Normal"/>
  </r>
  <r>
    <x v="15"/>
    <s v="Green"/>
    <s v="None"/>
    <s v="P503979"/>
    <s v="FLEET"/>
    <s v="B50000620"/>
    <s v="New Tires, Retreads &amp; Roadside Service CARS/TRUCKS"/>
    <s v="Donald B. Rice Tire Co."/>
    <x v="574"/>
    <n v="0"/>
    <m/>
    <d v="2012-08-22T00:00:00"/>
    <d v="2012-09-03T00:00:00"/>
    <d v="2013-09-02T00:00:00"/>
    <n v="2013"/>
    <n v="9"/>
    <x v="11"/>
    <x v="0"/>
    <x v="11"/>
    <x v="9"/>
    <m/>
    <m/>
    <m/>
    <m/>
    <s v="Normal"/>
  </r>
  <r>
    <x v="15"/>
    <s v="Green"/>
    <s v="None"/>
    <s v="P503978"/>
    <s v="FLEET"/>
    <s v="B50000620"/>
    <s v="New Tires, Retreads &amp; Roadside Service CARS/TRUCKS"/>
    <s v="McCarthy Tire"/>
    <x v="574"/>
    <n v="0"/>
    <m/>
    <d v="2012-08-22T00:00:00"/>
    <d v="2012-09-03T00:00:00"/>
    <d v="2013-09-02T00:00:00"/>
    <n v="2013"/>
    <n v="9"/>
    <x v="11"/>
    <x v="0"/>
    <x v="11"/>
    <x v="9"/>
    <m/>
    <m/>
    <m/>
    <m/>
    <s v="Normal"/>
  </r>
  <r>
    <x v="15"/>
    <s v="Green"/>
    <s v="None"/>
    <s v="P503983"/>
    <s v="FLEET"/>
    <s v="B50000621"/>
    <s v="New Tires, Retreads &amp; Roadside Service HEAVY EQUIPMENT"/>
    <s v="Donald B. Rice Tire Co."/>
    <x v="251"/>
    <n v="0"/>
    <m/>
    <d v="2012-08-22T00:00:00"/>
    <d v="2012-09-03T00:00:00"/>
    <d v="2013-09-02T00:00:00"/>
    <n v="2013"/>
    <n v="9"/>
    <x v="11"/>
    <x v="0"/>
    <x v="11"/>
    <x v="9"/>
    <m/>
    <m/>
    <m/>
    <m/>
    <s v="Normal"/>
  </r>
  <r>
    <x v="15"/>
    <s v="Green"/>
    <s v="None"/>
    <s v="P503982"/>
    <s v="FLEET"/>
    <s v="B50000621"/>
    <s v="New Tires, Retreads &amp; Roadside Service HEAVY EQUIPMENT"/>
    <s v="McCarthy Tire Service Co."/>
    <x v="251"/>
    <n v="0"/>
    <m/>
    <d v="2012-08-22T00:00:00"/>
    <d v="2012-09-03T00:00:00"/>
    <d v="2013-09-02T00:00:00"/>
    <n v="2013"/>
    <n v="9"/>
    <x v="11"/>
    <x v="0"/>
    <x v="11"/>
    <x v="9"/>
    <m/>
    <m/>
    <m/>
    <m/>
    <s v="Normal"/>
  </r>
  <r>
    <x v="15"/>
    <s v="Green"/>
    <s v="None"/>
    <s v="P503981"/>
    <s v="FLEET"/>
    <s v="B50000621"/>
    <s v="New Tires, Retreads &amp; Roadside Service HEAVY EQUIPMENT"/>
    <s v="Admiral/Edgewater Tire Co."/>
    <x v="251"/>
    <n v="0"/>
    <m/>
    <d v="2012-08-22T00:00:00"/>
    <d v="2012-09-03T00:00:00"/>
    <d v="2013-09-02T00:00:00"/>
    <n v="2013"/>
    <n v="9"/>
    <x v="11"/>
    <x v="0"/>
    <x v="11"/>
    <x v="9"/>
    <m/>
    <m/>
    <m/>
    <m/>
    <s v="Normal"/>
  </r>
  <r>
    <x v="15"/>
    <s v="Green"/>
    <s v="None"/>
    <m/>
    <s v="DPW"/>
    <s v="B50002491"/>
    <s v="Liquid sodium Bisulfide"/>
    <s v="Southern Ionics, Inc."/>
    <x v="575"/>
    <n v="0"/>
    <m/>
    <d v="2012-08-15T00:00:00"/>
    <d v="2012-09-03T00:00:00"/>
    <d v="2013-09-02T00:00:00"/>
    <n v="2013"/>
    <n v="9"/>
    <x v="11"/>
    <x v="4"/>
    <x v="0"/>
    <x v="0"/>
    <m/>
    <m/>
    <m/>
    <m/>
    <s v="Normal"/>
  </r>
  <r>
    <x v="15"/>
    <s v="Green"/>
    <s v="None"/>
    <s v="Various"/>
    <s v="DPW"/>
    <s v="B50000581"/>
    <s v="HVAC Repair Parts and Supplies"/>
    <s v="M &amp; M Controls"/>
    <x v="39"/>
    <n v="0"/>
    <m/>
    <d v="2012-08-08T00:00:00"/>
    <d v="2012-09-02T00:00:00"/>
    <d v="2013-09-02T00:00:00"/>
    <n v="2013"/>
    <n v="9"/>
    <x v="11"/>
    <x v="0"/>
    <x v="0"/>
    <x v="0"/>
    <m/>
    <m/>
    <m/>
    <m/>
    <s v="Normal"/>
  </r>
  <r>
    <x v="15"/>
    <s v="Green"/>
    <s v="None"/>
    <s v="Various"/>
    <s v="CITYWIDE"/>
    <s v="B50000557"/>
    <s v="Emergency Generators Repair, Maintenance and Installation"/>
    <s v="TEAM Services Corporation"/>
    <x v="576"/>
    <n v="0"/>
    <m/>
    <d v="2012-08-22T00:00:00"/>
    <d v="2011-09-03T00:00:00"/>
    <d v="2013-09-02T00:00:00"/>
    <n v="2013"/>
    <n v="9"/>
    <x v="11"/>
    <x v="0"/>
    <x v="0"/>
    <x v="0"/>
    <m/>
    <m/>
    <m/>
    <m/>
    <s v="Normal"/>
  </r>
  <r>
    <x v="15"/>
    <s v="Green"/>
    <s v="None"/>
    <s v="P504404"/>
    <s v="FLEET"/>
    <s v="B50000620"/>
    <s v="New Tires, Retreads &amp; Roadside Service CARS/TRUCKS"/>
    <s v="Holabird Tire"/>
    <x v="577"/>
    <n v="0"/>
    <m/>
    <d v="2012-08-22T00:00:00"/>
    <d v="2012-09-03T00:00:00"/>
    <d v="2013-09-02T00:00:00"/>
    <n v="2013"/>
    <n v="9"/>
    <x v="11"/>
    <x v="0"/>
    <x v="11"/>
    <x v="9"/>
    <m/>
    <m/>
    <m/>
    <m/>
    <s v="Normal"/>
  </r>
  <r>
    <x v="15"/>
    <s v="Green"/>
    <s v="None"/>
    <s v="P504495"/>
    <s v="FINANCE"/>
    <s v="B50000683"/>
    <s v="Provide a Fully Functional Dedicated Training and Testing Facility"/>
    <s v="Full Circle Solutions, Inc."/>
    <x v="578"/>
    <n v="0"/>
    <m/>
    <d v="2012-09-12T00:00:00"/>
    <d v="2012-10-01T00:00:00"/>
    <d v="2013-09-30T00:00:00"/>
    <n v="2013"/>
    <n v="9"/>
    <x v="11"/>
    <x v="3"/>
    <x v="12"/>
    <x v="8"/>
    <m/>
    <m/>
    <m/>
    <m/>
    <s v="Normal"/>
  </r>
  <r>
    <x v="15"/>
    <s v="Green"/>
    <s v="None"/>
    <s v="P500609"/>
    <s v="DPW"/>
    <s v="B50002045"/>
    <s v="Liquid Hydrogen Peroxide "/>
    <s v="George S. Coyne Chemical Co. Inc."/>
    <x v="579"/>
    <n v="0"/>
    <m/>
    <d v="2012-08-08T00:00:00"/>
    <d v="2012-10-01T00:00:00"/>
    <d v="2013-09-30T00:00:00"/>
    <n v="2013"/>
    <n v="9"/>
    <x v="11"/>
    <x v="2"/>
    <x v="0"/>
    <x v="0"/>
    <m/>
    <m/>
    <m/>
    <m/>
    <s v="Normal"/>
  </r>
  <r>
    <x v="15"/>
    <s v="Green"/>
    <s v="None"/>
    <s v="P510045"/>
    <s v="DPW"/>
    <s v="B50001140"/>
    <s v="Ferric Chloride "/>
    <s v="Kemira Water Solutions, Inc."/>
    <x v="580"/>
    <n v="0"/>
    <m/>
    <d v="2012-09-19T00:00:00"/>
    <d v="2011-10-01T00:00:00"/>
    <d v="2013-09-30T00:00:00"/>
    <n v="2013"/>
    <n v="9"/>
    <x v="11"/>
    <x v="0"/>
    <x v="0"/>
    <x v="0"/>
    <m/>
    <m/>
    <m/>
    <m/>
    <s v="Normal"/>
  </r>
  <r>
    <x v="15"/>
    <s v="Green"/>
    <s v="None"/>
    <s v="P514910"/>
    <s v="DPW"/>
    <s v="B50001573"/>
    <s v="Sulfur Dioxide Liquid in One-Ton Containers "/>
    <s v="Univar USA, Inc."/>
    <x v="581"/>
    <n v="0"/>
    <m/>
    <d v="2012-08-08T00:00:00"/>
    <d v="2012-10-15T00:00:00"/>
    <d v="2013-10-14T00:00:00"/>
    <n v="2013"/>
    <n v="10"/>
    <x v="12"/>
    <x v="3"/>
    <x v="0"/>
    <x v="0"/>
    <m/>
    <m/>
    <m/>
    <m/>
    <s v="Normal"/>
  </r>
  <r>
    <x v="15"/>
    <s v="Green"/>
    <s v="None"/>
    <m/>
    <s v="DPW"/>
    <s v="B50002625"/>
    <s v="Polymeric Flocculent, Centrifuge Dewatering for Back River"/>
    <s v="BASF Corporation"/>
    <x v="582"/>
    <n v="0"/>
    <m/>
    <d v="2012-10-24T00:00:00"/>
    <d v="2012-11-01T00:00:00"/>
    <d v="2013-10-31T00:00:00"/>
    <n v="2013"/>
    <n v="10"/>
    <x v="12"/>
    <x v="10"/>
    <x v="0"/>
    <x v="0"/>
    <m/>
    <m/>
    <m/>
    <m/>
    <s v="Normal"/>
  </r>
  <r>
    <x v="15"/>
    <s v="Green"/>
    <s v="None"/>
    <s v="P518556"/>
    <s v="DPW"/>
    <s v="B50002133"/>
    <s v="25% Sodium Hydroxide Solution"/>
    <s v="Univar USA, inc."/>
    <x v="583"/>
    <n v="0"/>
    <m/>
    <d v="2012-09-19T00:00:00"/>
    <d v="2012-11-01T00:00:00"/>
    <d v="2013-10-31T00:00:00"/>
    <n v="2013"/>
    <n v="10"/>
    <x v="12"/>
    <x v="2"/>
    <x v="0"/>
    <x v="0"/>
    <m/>
    <m/>
    <m/>
    <m/>
    <s v="Normal"/>
  </r>
  <r>
    <x v="15"/>
    <s v="Green"/>
    <s v="None"/>
    <s v="P515085"/>
    <s v="DPW"/>
    <s v="B50001638"/>
    <s v="Liquid Chlorine in One-Ton Containers "/>
    <s v="Kuehne Chemical Co. Inc. FIRST CALL"/>
    <x v="584"/>
    <n v="0"/>
    <m/>
    <d v="2012-08-22T00:00:00"/>
    <d v="2012-11-01T00:00:00"/>
    <d v="2013-10-31T00:00:00"/>
    <n v="2013"/>
    <n v="10"/>
    <x v="12"/>
    <x v="3"/>
    <x v="0"/>
    <x v="0"/>
    <m/>
    <m/>
    <m/>
    <m/>
    <s v="Normal"/>
  </r>
  <r>
    <x v="15"/>
    <s v="Green"/>
    <s v="None"/>
    <s v="P515086"/>
    <s v="DPW"/>
    <s v="B50001638"/>
    <s v="Liquid Chlorine in One-Ton Containers "/>
    <s v="Univar USA, Inc. SECOND CALL"/>
    <x v="253"/>
    <n v="0"/>
    <m/>
    <d v="2012-08-22T00:00:00"/>
    <d v="2012-11-01T00:00:00"/>
    <d v="2013-10-31T00:00:00"/>
    <n v="2013"/>
    <n v="10"/>
    <x v="12"/>
    <x v="3"/>
    <x v="0"/>
    <x v="0"/>
    <m/>
    <m/>
    <m/>
    <m/>
    <s v="Normal"/>
  </r>
  <r>
    <x v="15"/>
    <s v="Green"/>
    <s v="None"/>
    <s v="P505158"/>
    <s v="CITYWIDE"/>
    <s v="B50000774"/>
    <s v="Plumbing &amp; Heating Work"/>
    <s v="J. F. Fischer, Inc"/>
    <x v="585"/>
    <n v="0"/>
    <m/>
    <d v="2011-10-26T00:00:00"/>
    <d v="2011-11-05T00:00:00"/>
    <d v="2013-11-04T00:00:00"/>
    <n v="2013"/>
    <n v="11"/>
    <x v="28"/>
    <x v="0"/>
    <x v="4"/>
    <x v="3"/>
    <m/>
    <m/>
    <m/>
    <m/>
    <s v="Normal"/>
  </r>
  <r>
    <x v="15"/>
    <s v="Green"/>
    <s v="None"/>
    <s v="P516589"/>
    <s v="DPW"/>
    <s v="B50001612"/>
    <s v="Hydrofluosilicic Acid for Water Filtration Plants "/>
    <s v="Mosaic Crop Nutrition, LLC"/>
    <x v="586"/>
    <n v="0"/>
    <m/>
    <d v="2012-08-29T00:00:00"/>
    <d v="2012-11-15T00:00:00"/>
    <d v="2013-11-14T00:00:00"/>
    <n v="2013"/>
    <n v="11"/>
    <x v="28"/>
    <x v="3"/>
    <x v="0"/>
    <x v="0"/>
    <m/>
    <m/>
    <m/>
    <m/>
    <s v="Normal"/>
  </r>
  <r>
    <x v="15"/>
    <s v="Green"/>
    <s v="None"/>
    <s v="P515385"/>
    <s v="COMPTROLLER"/>
    <s v="06000"/>
    <s v="Telephone Service (Long Distance) "/>
    <s v="PAETEC Communications"/>
    <x v="301"/>
    <n v="0"/>
    <m/>
    <d v="2012-05-09T00:00:00"/>
    <d v="2010-11-27T00:00:00"/>
    <d v="2013-11-26T00:00:00"/>
    <n v="2013"/>
    <n v="11"/>
    <x v="28"/>
    <x v="11"/>
    <x v="0"/>
    <x v="0"/>
    <m/>
    <m/>
    <m/>
    <m/>
    <s v="Normal"/>
  </r>
  <r>
    <x v="15"/>
    <s v="Green"/>
    <s v="None"/>
    <s v="P505165"/>
    <s v="CITYWIDE"/>
    <s v="B50000695"/>
    <s v="Air Conditioning and Refrigeration Repairs,"/>
    <s v="J. F. Fischer, Inc"/>
    <x v="587"/>
    <n v="0"/>
    <m/>
    <d v="2011-11-16T00:00:00"/>
    <d v="2011-12-01T00:00:00"/>
    <d v="2013-11-30T00:00:00"/>
    <n v="2013"/>
    <n v="11"/>
    <x v="28"/>
    <x v="0"/>
    <x v="4"/>
    <x v="6"/>
    <m/>
    <m/>
    <m/>
    <m/>
    <s v="Normal"/>
  </r>
  <r>
    <x v="15"/>
    <s v="Green"/>
    <s v="None"/>
    <s v="P515815"/>
    <m/>
    <s v="B50001673"/>
    <s v="Inspection, Service &amp; Repair of Automatic Sprinkler Systems (1st Call)"/>
    <s v="Advance Fire Protection Systems, LLC"/>
    <x v="588"/>
    <n v="0"/>
    <m/>
    <d v="2010-12-15T00:00:00"/>
    <d v="2010-12-15T00:00:00"/>
    <d v="2013-12-14T00:00:00"/>
    <n v="2013"/>
    <n v="12"/>
    <x v="13"/>
    <x v="1"/>
    <x v="11"/>
    <x v="2"/>
    <m/>
    <m/>
    <s v="Yes"/>
    <m/>
    <s v="Special"/>
  </r>
  <r>
    <x v="15"/>
    <s v="Green"/>
    <s v="None"/>
    <s v="P515816"/>
    <m/>
    <s v="B50001673"/>
    <s v="Inspection, Service &amp; Repair of Automatic Sprinkler Systems (2nd Call)"/>
    <s v="Fireline Corporation"/>
    <x v="253"/>
    <n v="0"/>
    <m/>
    <d v="2010-12-15T00:00:00"/>
    <d v="2010-12-15T00:00:00"/>
    <d v="2013-12-14T00:00:00"/>
    <n v="2013"/>
    <n v="12"/>
    <x v="13"/>
    <x v="1"/>
    <x v="11"/>
    <x v="2"/>
    <m/>
    <m/>
    <s v="Yes"/>
    <m/>
    <s v="Special"/>
  </r>
  <r>
    <x v="15"/>
    <s v="Green"/>
    <s v="None"/>
    <s v="P519267"/>
    <s v="DHCD"/>
    <s v="B50002105"/>
    <s v="Combined Services for Weatherization Assistance and Lead Abatement at Low Income Residences"/>
    <s v="Coalition To End Childhood Lead Poisoning, Inc."/>
    <x v="33"/>
    <n v="0"/>
    <m/>
    <d v="2012-11-07T00:00:00"/>
    <d v="2012-12-15T00:00:00"/>
    <d v="2013-12-14T00:00:00"/>
    <n v="2013"/>
    <n v="12"/>
    <x v="13"/>
    <x v="3"/>
    <x v="16"/>
    <x v="8"/>
    <m/>
    <m/>
    <m/>
    <m/>
    <s v="Normal"/>
  </r>
  <r>
    <x v="15"/>
    <s v="Green"/>
    <s v="None"/>
    <s v="P519268"/>
    <s v="DHCD"/>
    <s v="B50002105"/>
    <s v="Combined Services for Weatherization Assistance and Lead Abatement at Low Income Residences"/>
    <s v="Hawkeye Constructions"/>
    <x v="48"/>
    <n v="0"/>
    <m/>
    <d v="2012-11-07T00:00:00"/>
    <d v="2012-12-15T00:00:00"/>
    <d v="2013-12-14T00:00:00"/>
    <n v="2013"/>
    <n v="12"/>
    <x v="13"/>
    <x v="3"/>
    <x v="16"/>
    <x v="8"/>
    <m/>
    <m/>
    <m/>
    <m/>
    <s v="Normal"/>
  </r>
  <r>
    <x v="15"/>
    <s v="Green"/>
    <s v="Red"/>
    <s v="P519266"/>
    <s v="DHCD"/>
    <s v="B50002105"/>
    <s v="Combined Services for Weatherization Assistance and Lead Abatement at Low Income Residences"/>
    <s v="Goel Services"/>
    <x v="1"/>
    <n v="0"/>
    <m/>
    <d v="2012-11-07T00:00:00"/>
    <d v="2012-12-15T00:00:00"/>
    <d v="2013-12-14T00:00:00"/>
    <n v="2013"/>
    <n v="12"/>
    <x v="13"/>
    <x v="3"/>
    <x v="16"/>
    <x v="8"/>
    <m/>
    <m/>
    <m/>
    <m/>
    <s v="Normal"/>
  </r>
  <r>
    <x v="15"/>
    <s v="Green"/>
    <s v="None"/>
    <s v="P505752"/>
    <s v="DPW"/>
    <s v="B50000824"/>
    <s v="Provide Swimming Pool Maintenance and Repair Services"/>
    <s v="Gone Swimming Pools, Inc."/>
    <x v="589"/>
    <n v="0"/>
    <m/>
    <d v="2011-09-28T00:00:00"/>
    <d v="2011-12-15T00:00:00"/>
    <d v="2013-12-14T00:00:00"/>
    <n v="2013"/>
    <n v="12"/>
    <x v="13"/>
    <x v="0"/>
    <x v="0"/>
    <x v="0"/>
    <m/>
    <m/>
    <m/>
    <m/>
    <s v="Normal"/>
  </r>
  <r>
    <x v="15"/>
    <s v="Green"/>
    <s v="None"/>
    <s v="P515774"/>
    <s v="DGS"/>
    <s v="B50001691"/>
    <s v="Waste Oil and Related Services"/>
    <s v="FCC Environmental LLC"/>
    <x v="144"/>
    <n v="0"/>
    <m/>
    <d v="2012-10-17T00:00:00"/>
    <d v="2012-12-22T00:00:00"/>
    <d v="2013-12-21T00:00:00"/>
    <n v="2013"/>
    <n v="12"/>
    <x v="13"/>
    <x v="2"/>
    <x v="0"/>
    <x v="0"/>
    <m/>
    <m/>
    <m/>
    <m/>
    <s v="Normal"/>
  </r>
  <r>
    <x v="15"/>
    <s v="Green"/>
    <s v="None"/>
    <s v="P518918"/>
    <s v="DPW"/>
    <s v="B50002185"/>
    <s v="Aluminum Sulfate"/>
    <s v="USALCO, LLC"/>
    <x v="414"/>
    <n v="0"/>
    <m/>
    <d v="2012-10-17T00:00:00"/>
    <d v="2013-01-01T00:00:00"/>
    <d v="2013-12-31T00:00:00"/>
    <n v="2013"/>
    <n v="12"/>
    <x v="13"/>
    <x v="2"/>
    <x v="0"/>
    <x v="0"/>
    <m/>
    <m/>
    <m/>
    <m/>
    <s v="Normal"/>
  </r>
  <r>
    <x v="15"/>
    <s v="Green"/>
    <s v="None"/>
    <s v="P515526"/>
    <s v="DPW"/>
    <s v="B50001654"/>
    <s v="Quick Lime  for Water Filtration Plants "/>
    <s v="Greer Industries, Inc d/b/a Greer Lime Company"/>
    <x v="590"/>
    <n v="0"/>
    <m/>
    <d v="2012-10-17T00:00:00"/>
    <d v="2013-01-01T00:00:00"/>
    <d v="2013-12-31T00:00:00"/>
    <n v="2013"/>
    <n v="12"/>
    <x v="13"/>
    <x v="3"/>
    <x v="0"/>
    <x v="0"/>
    <m/>
    <m/>
    <m/>
    <m/>
    <s v="Normal"/>
  </r>
  <r>
    <x v="15"/>
    <s v="Green"/>
    <s v="None"/>
    <m/>
    <s v="DPW"/>
    <s v="B50002642"/>
    <s v="Valve Installation Services"/>
    <s v="American Contracting &amp; Environmental Service Inc."/>
    <x v="591"/>
    <n v="0"/>
    <m/>
    <d v="2013-01-09T00:00:00"/>
    <d v="2013-01-09T00:00:00"/>
    <d v="2014-01-08T00:00:00"/>
    <n v="2014"/>
    <n v="1"/>
    <x v="14"/>
    <x v="1"/>
    <x v="11"/>
    <x v="0"/>
    <m/>
    <m/>
    <m/>
    <m/>
    <s v="Normal"/>
  </r>
  <r>
    <x v="15"/>
    <s v="Green"/>
    <s v="None"/>
    <s v="P514555"/>
    <s v="CITYWIDE"/>
    <s v="08000"/>
    <s v="One Call Center Service "/>
    <s v="One Call Concept Locating Services, Inc."/>
    <x v="48"/>
    <n v="0"/>
    <m/>
    <d v="2010-08-25T00:00:00"/>
    <d v="2004-02-01T00:00:00"/>
    <d v="2014-01-13T00:00:00"/>
    <n v="2014"/>
    <n v="1"/>
    <x v="14"/>
    <x v="0"/>
    <x v="0"/>
    <x v="0"/>
    <m/>
    <m/>
    <m/>
    <m/>
    <s v="Normal"/>
  </r>
  <r>
    <x v="15"/>
    <s v="Green"/>
    <s v="None"/>
    <s v="P519377"/>
    <s v="DGS"/>
    <s v="B50002163"/>
    <s v="Repair Services for Plumbing, Heating and HVAC Systems (Parts &amp; Services)"/>
    <s v="G.E. Tignail &amp; Co. Inc."/>
    <x v="32"/>
    <n v="0"/>
    <m/>
    <d v="2012-12-05T00:00:00"/>
    <d v="2013-01-25T00:00:00"/>
    <d v="2014-01-24T00:00:00"/>
    <n v="2014"/>
    <n v="1"/>
    <x v="14"/>
    <x v="2"/>
    <x v="4"/>
    <x v="3"/>
    <m/>
    <s v="Yes"/>
    <s v="Yes - Must prove emergency"/>
    <m/>
    <s v="Special"/>
  </r>
  <r>
    <x v="15"/>
    <s v="Green"/>
    <s v="None"/>
    <s v="P519378"/>
    <s v="DGS"/>
    <s v="B50002163"/>
    <s v="Repair Services for Plumbing, Heating and HVAC Systems (Parts &amp; Services)"/>
    <s v="J.F. Fischer, Inc."/>
    <x v="106"/>
    <n v="0"/>
    <m/>
    <d v="2012-12-05T00:00:00"/>
    <d v="2013-01-25T00:00:00"/>
    <d v="2014-01-24T00:00:00"/>
    <n v="2014"/>
    <n v="1"/>
    <x v="14"/>
    <x v="2"/>
    <x v="4"/>
    <x v="3"/>
    <m/>
    <s v="Yes"/>
    <s v="Yes"/>
    <m/>
    <s v="Special"/>
  </r>
  <r>
    <x v="15"/>
    <s v="Green"/>
    <s v="None"/>
    <s v="P519376"/>
    <s v="DGS"/>
    <s v="B50002163"/>
    <s v="Repair Services for Plumbing, Heating and HVAC Systems (Parts &amp; Services)"/>
    <s v="R. F. Warder, Inc."/>
    <x v="106"/>
    <n v="0"/>
    <m/>
    <d v="2012-12-05T00:00:00"/>
    <d v="2013-01-25T00:00:00"/>
    <d v="2014-01-24T00:00:00"/>
    <n v="2014"/>
    <n v="1"/>
    <x v="14"/>
    <x v="2"/>
    <x v="4"/>
    <x v="3"/>
    <m/>
    <s v="Yes"/>
    <s v="Yes"/>
    <m/>
    <s v="Special"/>
  </r>
  <r>
    <x v="15"/>
    <s v="Green"/>
    <s v="None"/>
    <s v="P519242"/>
    <s v="DPW"/>
    <s v="08000"/>
    <s v="Maintain Frick Chiller at Lox Plant"/>
    <s v="Johnson Controls, Inc."/>
    <x v="592"/>
    <n v="0"/>
    <m/>
    <d v="2013-01-09T00:00:00"/>
    <d v="2013-02-01T00:00:00"/>
    <d v="2014-01-31T00:00:00"/>
    <n v="2014"/>
    <n v="1"/>
    <x v="14"/>
    <x v="3"/>
    <x v="0"/>
    <x v="0"/>
    <m/>
    <m/>
    <m/>
    <m/>
    <s v="Normal"/>
  </r>
  <r>
    <x v="15"/>
    <s v="Green"/>
    <s v="None"/>
    <s v="P505679"/>
    <s v="DPW"/>
    <s v="B50000787"/>
    <s v="Polymeric Flocculent  "/>
    <s v="USALCO, LLC"/>
    <x v="593"/>
    <n v="0"/>
    <m/>
    <d v="2012-11-21T00:00:00"/>
    <d v="2013-02-01T00:00:00"/>
    <d v="2014-01-31T00:00:00"/>
    <n v="2014"/>
    <n v="1"/>
    <x v="14"/>
    <x v="0"/>
    <x v="0"/>
    <x v="0"/>
    <m/>
    <m/>
    <m/>
    <m/>
    <s v="Normal"/>
  </r>
  <r>
    <x v="15"/>
    <s v="Green"/>
    <s v="None"/>
    <s v="P507492"/>
    <s v="DOT"/>
    <s v="B50000482"/>
    <s v="BALTIMORE CITY SHUTTLE/TRANSIT SERVICES"/>
    <s v="VEOLIA TRANSPORTATION SERVICES, INC."/>
    <x v="594"/>
    <n v="0"/>
    <m/>
    <d v="2009-02-11T00:00:00"/>
    <d v="2009-02-11T00:00:00"/>
    <d v="2014-02-10T00:00:00"/>
    <n v="2014"/>
    <n v="2"/>
    <x v="29"/>
    <x v="9"/>
    <x v="1"/>
    <x v="1"/>
    <m/>
    <m/>
    <m/>
    <m/>
    <s v="Normal"/>
  </r>
  <r>
    <x v="15"/>
    <s v="Green"/>
    <s v="None"/>
    <s v="P512249"/>
    <s v="HEALTH"/>
    <s v="B50001310"/>
    <s v="Services for Lead Testing- LAAP "/>
    <s v="Arc Environmental, inc."/>
    <x v="595"/>
    <n v="0"/>
    <m/>
    <d v="2012-11-21T00:00:00"/>
    <d v="2013-02-15T00:00:00"/>
    <d v="2014-02-14T00:00:00"/>
    <n v="2014"/>
    <n v="2"/>
    <x v="29"/>
    <x v="0"/>
    <x v="0"/>
    <x v="0"/>
    <m/>
    <m/>
    <m/>
    <m/>
    <s v="Normal"/>
  </r>
  <r>
    <x v="15"/>
    <s v="Green"/>
    <s v="None"/>
    <s v="P505943"/>
    <s v="DPW"/>
    <s v="B50000873"/>
    <s v="Polymeric Flocculent, GTB for Back River WWTP"/>
    <s v="Tidewater Products, inc."/>
    <x v="596"/>
    <n v="0"/>
    <m/>
    <d v="2012-11-21T00:00:00"/>
    <d v="2013-03-01T00:00:00"/>
    <d v="2014-02-28T00:00:00"/>
    <n v="2014"/>
    <n v="2"/>
    <x v="29"/>
    <x v="0"/>
    <x v="0"/>
    <x v="0"/>
    <m/>
    <m/>
    <m/>
    <m/>
    <s v="Normal"/>
  </r>
  <r>
    <x v="15"/>
    <s v="Green"/>
    <s v="None"/>
    <s v="P515032"/>
    <s v="CITYWIDE"/>
    <s v="B50001367"/>
    <s v="Maintenance, Repair and Installation for Electronic Security &amp; Fire Protection Systems "/>
    <s v="ASG Security, Inc."/>
    <x v="597"/>
    <n v="0"/>
    <m/>
    <d v="2012-11-21T00:00:00"/>
    <d v="2013-04-01T00:00:00"/>
    <d v="2014-03-31T00:00:00"/>
    <n v="2014"/>
    <n v="3"/>
    <x v="44"/>
    <x v="3"/>
    <x v="2"/>
    <x v="14"/>
    <m/>
    <m/>
    <m/>
    <m/>
    <s v="Normal"/>
  </r>
  <r>
    <x v="15"/>
    <s v="Green"/>
    <s v="None"/>
    <s v="P520123"/>
    <s v="DPW"/>
    <s v="B50002280"/>
    <s v="Supply of Water Meters &amp; Components (Group 1 and 3)"/>
    <s v="L/B Water Service, Inc."/>
    <x v="598"/>
    <n v="0"/>
    <m/>
    <d v="2012-04-11T00:00:00"/>
    <d v="2012-04-15T00:00:00"/>
    <d v="2014-04-14T00:00:00"/>
    <n v="2014"/>
    <n v="4"/>
    <x v="15"/>
    <x v="2"/>
    <x v="0"/>
    <x v="0"/>
    <m/>
    <m/>
    <m/>
    <m/>
    <s v="Normal"/>
  </r>
  <r>
    <x v="15"/>
    <s v="Green"/>
    <s v="None"/>
    <s v="P520121"/>
    <s v="DPW"/>
    <s v="B50002280"/>
    <s v="Supply of Water Meters &amp; Components (Group 5)"/>
    <s v="Mueller Systems, LLC"/>
    <x v="599"/>
    <n v="0"/>
    <m/>
    <d v="2012-04-11T00:00:00"/>
    <d v="2012-04-15T00:00:00"/>
    <d v="2014-04-14T00:00:00"/>
    <n v="2014"/>
    <n v="4"/>
    <x v="15"/>
    <x v="2"/>
    <x v="0"/>
    <x v="0"/>
    <m/>
    <m/>
    <m/>
    <m/>
    <s v="Normal"/>
  </r>
  <r>
    <x v="15"/>
    <s v="Green"/>
    <s v="None"/>
    <s v="P520122"/>
    <s v="DPW"/>
    <s v="B50002280"/>
    <s v="Supply of Water Meters &amp; Components (Group 2 and 4)"/>
    <s v="Neptune Technology Group "/>
    <x v="600"/>
    <n v="0"/>
    <m/>
    <d v="2012-04-11T00:00:00"/>
    <d v="2012-04-15T00:00:00"/>
    <d v="2014-04-14T00:00:00"/>
    <n v="2014"/>
    <n v="4"/>
    <x v="15"/>
    <x v="2"/>
    <x v="0"/>
    <x v="0"/>
    <m/>
    <m/>
    <m/>
    <m/>
    <s v="Normal"/>
  </r>
  <r>
    <x v="15"/>
    <s v="Green"/>
    <s v="None"/>
    <s v="P516518"/>
    <s v="DPW"/>
    <s v="08000"/>
    <s v="Moyno Pump Parts and Complete Units "/>
    <s v="Geiger Pump and Equipment"/>
    <x v="251"/>
    <n v="0"/>
    <m/>
    <d v="2011-03-02T00:00:00"/>
    <d v="2011-04-15T00:00:00"/>
    <d v="2014-04-14T00:00:00"/>
    <n v="2014"/>
    <n v="4"/>
    <x v="15"/>
    <x v="0"/>
    <x v="0"/>
    <x v="0"/>
    <m/>
    <m/>
    <m/>
    <m/>
    <s v="Normal"/>
  </r>
  <r>
    <x v="15"/>
    <s v="Green"/>
    <s v="None"/>
    <s v="Various"/>
    <s v="CITYWIDE"/>
    <s v="B50000976"/>
    <s v="Provide Repair Services for the Central Chilled Water System - 1st Call"/>
    <s v="Temp Air Company, Inc."/>
    <x v="537"/>
    <n v="0"/>
    <m/>
    <d v="2012-05-09T00:00:00"/>
    <d v="2012-05-15T00:00:00"/>
    <d v="2014-05-14T00:00:00"/>
    <n v="2014"/>
    <n v="5"/>
    <x v="16"/>
    <x v="0"/>
    <x v="4"/>
    <x v="6"/>
    <s v="`"/>
    <m/>
    <s v="Yes"/>
    <m/>
    <s v="Special"/>
  </r>
  <r>
    <x v="15"/>
    <s v="Green"/>
    <s v="None"/>
    <s v="Various"/>
    <s v="CITYWIDE"/>
    <s v="B50000976"/>
    <s v="Provide Repair Services for the Central Chilled Water System  - 2nd Call"/>
    <s v="J.F. Fischer, Inc."/>
    <x v="251"/>
    <n v="0"/>
    <m/>
    <d v="2012-05-09T00:00:00"/>
    <d v="2012-05-15T00:00:00"/>
    <d v="2014-05-14T00:00:00"/>
    <n v="2014"/>
    <n v="5"/>
    <x v="16"/>
    <x v="0"/>
    <x v="4"/>
    <x v="6"/>
    <m/>
    <m/>
    <s v="Yes"/>
    <m/>
    <s v="Special"/>
  </r>
  <r>
    <x v="15"/>
    <s v="Green"/>
    <s v="None"/>
    <s v="Various"/>
    <s v="CITYWIDE"/>
    <s v="B50000976"/>
    <s v="Provide Repair Services for the Central Chilled Water System -3rd Call"/>
    <s v="R.F. Warder, Inc."/>
    <x v="251"/>
    <n v="0"/>
    <m/>
    <d v="2012-05-09T00:00:00"/>
    <d v="2012-05-15T00:00:00"/>
    <d v="2014-05-14T00:00:00"/>
    <n v="2014"/>
    <n v="5"/>
    <x v="16"/>
    <x v="0"/>
    <x v="4"/>
    <x v="6"/>
    <m/>
    <m/>
    <s v="Yes"/>
    <m/>
    <s v="Special"/>
  </r>
  <r>
    <x v="15"/>
    <s v="Green"/>
    <s v="None"/>
    <s v="P517183"/>
    <s v="CITYWIDE"/>
    <s v="B50001909"/>
    <s v="Technical Service Contract for Liquid Oxygen Plants at Patapsco "/>
    <s v="Solution-werks, inc."/>
    <x v="601"/>
    <n v="0"/>
    <m/>
    <d v="2011-05-25T00:00:00"/>
    <d v="2011-06-01T00:00:00"/>
    <d v="2014-05-31T00:00:00"/>
    <n v="2014"/>
    <n v="5"/>
    <x v="16"/>
    <x v="1"/>
    <x v="0"/>
    <x v="0"/>
    <m/>
    <m/>
    <m/>
    <m/>
    <s v="Normal"/>
  </r>
  <r>
    <x v="15"/>
    <s v="Green"/>
    <s v="None"/>
    <s v="P517876"/>
    <s v="DPW"/>
    <s v="B50001988"/>
    <s v="Repair Electric Motors Over 300 H.P. "/>
    <s v="TEAM Services Corporation"/>
    <x v="48"/>
    <n v="0"/>
    <m/>
    <d v="2011-07-20T00:00:00"/>
    <d v="2011-07-20T00:00:00"/>
    <d v="2014-07-19T00:00:00"/>
    <n v="2014"/>
    <n v="7"/>
    <x v="35"/>
    <x v="11"/>
    <x v="25"/>
    <x v="9"/>
    <m/>
    <m/>
    <m/>
    <m/>
    <s v="Normal"/>
  </r>
  <r>
    <x v="15"/>
    <s v="Green"/>
    <s v="None"/>
    <s v="P517187"/>
    <s v="CITYWIDE"/>
    <s v="B50001887"/>
    <s v="Inspection, Repair, Maintenance and installation Services for UST and AST"/>
    <s v="Total Environmental Concepts, Inc."/>
    <x v="602"/>
    <n v="0"/>
    <m/>
    <d v="2012-07-11T00:00:00"/>
    <d v="2011-07-26T00:00:00"/>
    <d v="2014-07-25T00:00:00"/>
    <n v="2014"/>
    <n v="7"/>
    <x v="35"/>
    <x v="11"/>
    <x v="11"/>
    <x v="11"/>
    <m/>
    <m/>
    <m/>
    <m/>
    <s v="Normal"/>
  </r>
  <r>
    <x v="15"/>
    <s v="Green"/>
    <s v="None"/>
    <s v="P517873"/>
    <s v="DPW"/>
    <s v="B50001986"/>
    <s v="Repair Electric Motors Up to 300 H.P. "/>
    <s v="Electric Motor Repair Co."/>
    <x v="48"/>
    <n v="0"/>
    <m/>
    <d v="2011-08-10T00:00:00"/>
    <d v="2011-08-10T00:00:00"/>
    <d v="2014-08-09T00:00:00"/>
    <n v="2014"/>
    <n v="8"/>
    <x v="31"/>
    <x v="11"/>
    <x v="0"/>
    <x v="0"/>
    <m/>
    <m/>
    <s v="Yes"/>
    <m/>
    <s v="Special"/>
  </r>
  <r>
    <x v="15"/>
    <s v="Green"/>
    <s v="None"/>
    <s v="P517872"/>
    <s v="DPW"/>
    <s v="B50001986"/>
    <s v="Repair Electric Motors Up to 300 H.P. "/>
    <s v="TEAM Services Corporation"/>
    <x v="603"/>
    <n v="0"/>
    <m/>
    <d v="2011-08-10T00:00:00"/>
    <d v="2011-08-10T00:00:00"/>
    <d v="2014-08-09T00:00:00"/>
    <n v="2014"/>
    <n v="8"/>
    <x v="31"/>
    <x v="11"/>
    <x v="0"/>
    <x v="0"/>
    <m/>
    <m/>
    <s v="Yes"/>
    <m/>
    <s v="Special"/>
  </r>
  <r>
    <x v="15"/>
    <s v="Green"/>
    <s v="None"/>
    <s v="P517870"/>
    <s v="DPW"/>
    <s v="B50002013"/>
    <s v="Instrumentation Parts"/>
    <s v="Chesapeake Flow Solutions, LLC"/>
    <x v="1"/>
    <n v="0"/>
    <m/>
    <d v="2013-01-09T00:00:00"/>
    <d v="2011-08-15T00:00:00"/>
    <d v="2014-08-14T00:00:00"/>
    <n v="2014"/>
    <n v="8"/>
    <x v="31"/>
    <x v="1"/>
    <x v="0"/>
    <x v="0"/>
    <m/>
    <m/>
    <m/>
    <m/>
    <s v="Normal"/>
  </r>
  <r>
    <x v="15"/>
    <s v="Green"/>
    <s v="None"/>
    <s v="P518386"/>
    <s v="DPW"/>
    <s v="B50002088"/>
    <s v="Provide Drain Cleaning Services   "/>
    <s v="Mitchell Plumbing &amp; Heating, inc."/>
    <x v="604"/>
    <n v="0"/>
    <m/>
    <d v="2011-09-14T00:00:00"/>
    <d v="2011-09-15T00:00:00"/>
    <d v="2014-09-14T00:00:00"/>
    <n v="2014"/>
    <n v="9"/>
    <x v="30"/>
    <x v="1"/>
    <x v="0"/>
    <x v="0"/>
    <m/>
    <m/>
    <m/>
    <m/>
    <s v="Normal"/>
  </r>
  <r>
    <x v="15"/>
    <s v="Green"/>
    <s v="None"/>
    <s v="P518384"/>
    <s v="DPW"/>
    <s v="B50002106"/>
    <s v="MJ Gate Valves (See Master Blanket for items)"/>
    <s v="HD Supply Waterworks, LTD"/>
    <x v="39"/>
    <n v="0"/>
    <m/>
    <d v="2011-10-05T00:00:00"/>
    <d v="2011-10-15T00:00:00"/>
    <d v="2014-10-14T00:00:00"/>
    <n v="2014"/>
    <n v="10"/>
    <x v="36"/>
    <x v="1"/>
    <x v="0"/>
    <x v="0"/>
    <m/>
    <m/>
    <m/>
    <m/>
    <s v="Normal"/>
  </r>
  <r>
    <x v="15"/>
    <s v="Green"/>
    <s v="None"/>
    <s v="P520123"/>
    <s v="DPW"/>
    <s v="B50002106"/>
    <s v="MJ Gate Valves (See Master Blanket for items)"/>
    <s v="LB Water Services Inc"/>
    <x v="2"/>
    <n v="0"/>
    <m/>
    <d v="2011-10-05T00:00:00"/>
    <d v="2011-10-15T00:00:00"/>
    <d v="2014-10-14T00:00:00"/>
    <n v="2014"/>
    <n v="10"/>
    <x v="36"/>
    <x v="1"/>
    <x v="0"/>
    <x v="0"/>
    <m/>
    <m/>
    <m/>
    <m/>
    <s v="Normal"/>
  </r>
  <r>
    <x v="15"/>
    <s v="Green"/>
    <s v="None"/>
    <s v="P519488"/>
    <s v="DOT"/>
    <s v="B50002150"/>
    <s v="Aluminum Street Lighting Poles and Accessories - 1st call"/>
    <s v="P&amp;K Tubular Products/Flagpoles, Inc."/>
    <x v="50"/>
    <n v="0"/>
    <m/>
    <d v="2011-12-07T00:00:00"/>
    <d v="2011-12-15T00:00:00"/>
    <d v="2014-12-14T00:00:00"/>
    <n v="2014"/>
    <n v="12"/>
    <x v="37"/>
    <x v="1"/>
    <x v="0"/>
    <x v="0"/>
    <m/>
    <m/>
    <s v="Yes"/>
    <m/>
    <s v="Special"/>
  </r>
  <r>
    <x v="15"/>
    <s v="Green"/>
    <s v="None"/>
    <s v="P519487"/>
    <s v="DOT"/>
    <s v="B50002150"/>
    <s v="Aluminum Street Lighting Poles and Accessories - 2nd call"/>
    <s v="Valmont Industries"/>
    <x v="48"/>
    <n v="0"/>
    <m/>
    <d v="2011-12-07T00:00:00"/>
    <d v="2011-12-15T00:00:00"/>
    <d v="2014-12-14T00:00:00"/>
    <n v="2014"/>
    <n v="12"/>
    <x v="37"/>
    <x v="1"/>
    <x v="0"/>
    <x v="0"/>
    <m/>
    <m/>
    <s v="Yes"/>
    <m/>
    <s v="Special"/>
  </r>
  <r>
    <x v="15"/>
    <s v="Green"/>
    <s v="None"/>
    <s v="P519219"/>
    <s v="DHCD"/>
    <s v="B50002131"/>
    <s v="Lead Abatement at Low Income Residences"/>
    <s v="Colossal Contractors, Inc"/>
    <x v="39"/>
    <n v="0"/>
    <m/>
    <d v="2011-12-14T00:00:00"/>
    <d v="2011-12-15T00:00:00"/>
    <d v="2014-12-14T00:00:00"/>
    <n v="2014"/>
    <n v="12"/>
    <x v="37"/>
    <x v="1"/>
    <x v="14"/>
    <x v="1"/>
    <m/>
    <m/>
    <m/>
    <m/>
    <s v="Normal"/>
  </r>
  <r>
    <x v="15"/>
    <s v="Green"/>
    <s v="None"/>
    <s v="P519216"/>
    <s v="DHCD"/>
    <s v="B50002131"/>
    <s v="Lead Abatement at Low Income Residences"/>
    <s v="Coalition To End Childhood Lead Poisoning, Inc."/>
    <x v="39"/>
    <n v="0"/>
    <m/>
    <d v="2011-12-14T00:00:00"/>
    <d v="2011-12-15T00:00:00"/>
    <d v="2014-12-14T00:00:00"/>
    <n v="2014"/>
    <n v="12"/>
    <x v="37"/>
    <x v="1"/>
    <x v="14"/>
    <x v="1"/>
    <m/>
    <m/>
    <m/>
    <m/>
    <s v="Normal"/>
  </r>
  <r>
    <x v="15"/>
    <s v="Green"/>
    <s v="None"/>
    <s v="P519218"/>
    <s v="DHCD"/>
    <s v="B50002131"/>
    <s v="Lead Abatement at Low Income Residences"/>
    <s v="Hawkeye Constructions, LLC"/>
    <x v="39"/>
    <n v="0"/>
    <m/>
    <d v="2011-12-14T00:00:00"/>
    <d v="2011-12-15T00:00:00"/>
    <d v="2014-12-14T00:00:00"/>
    <n v="2014"/>
    <n v="12"/>
    <x v="37"/>
    <x v="1"/>
    <x v="14"/>
    <x v="1"/>
    <m/>
    <m/>
    <m/>
    <m/>
    <s v="Normal"/>
  </r>
  <r>
    <x v="15"/>
    <s v="Green"/>
    <s v="None"/>
    <s v="P519214"/>
    <s v="DHCD"/>
    <s v="B50002131"/>
    <s v="Lead Abatement at Low Income Residences"/>
    <s v="MAC-Par Services, Inc."/>
    <x v="39"/>
    <n v="0"/>
    <m/>
    <d v="2011-12-14T00:00:00"/>
    <d v="2011-12-15T00:00:00"/>
    <d v="2014-12-14T00:00:00"/>
    <n v="2014"/>
    <n v="12"/>
    <x v="37"/>
    <x v="1"/>
    <x v="14"/>
    <x v="1"/>
    <m/>
    <m/>
    <m/>
    <m/>
    <s v="Normal"/>
  </r>
  <r>
    <x v="15"/>
    <s v="Green"/>
    <s v="None"/>
    <s v="P519217"/>
    <s v="DHCD"/>
    <s v="B50002131"/>
    <s v="Lead Abatement at Low Income Residences"/>
    <s v="UK Construction &amp; Management, LLC"/>
    <x v="39"/>
    <n v="0"/>
    <m/>
    <d v="2011-12-14T00:00:00"/>
    <d v="2011-12-15T00:00:00"/>
    <d v="2014-12-14T00:00:00"/>
    <n v="2014"/>
    <n v="12"/>
    <x v="37"/>
    <x v="1"/>
    <x v="14"/>
    <x v="1"/>
    <m/>
    <m/>
    <m/>
    <m/>
    <s v="Normal"/>
  </r>
  <r>
    <x v="15"/>
    <s v="Green"/>
    <s v="None"/>
    <s v="P519266"/>
    <s v="DHCD"/>
    <s v="B50002131"/>
    <s v="Lead Abatement at Low Income Residences"/>
    <s v="Goel Services"/>
    <x v="39"/>
    <n v="0"/>
    <m/>
    <d v="2011-12-14T00:00:00"/>
    <d v="2011-12-15T00:00:00"/>
    <d v="2014-12-14T00:00:00"/>
    <n v="2014"/>
    <n v="12"/>
    <x v="37"/>
    <x v="1"/>
    <x v="14"/>
    <x v="1"/>
    <m/>
    <m/>
    <m/>
    <m/>
    <s v="Normal"/>
  </r>
  <r>
    <x v="15"/>
    <s v="Green"/>
    <s v="None"/>
    <s v="P510455"/>
    <s v="CONV. CTR"/>
    <s v="B50001020"/>
    <s v="Manage, operate and Maintain Telecommunications Systems for the Baltimore Convention Center - REVENUE"/>
    <s v="M.C. Dean, Inc"/>
    <x v="144"/>
    <n v="0"/>
    <m/>
    <d v="2010-06-09T00:00:00"/>
    <d v="2009-12-01T00:00:00"/>
    <d v="2014-12-31T00:00:00"/>
    <n v="2014"/>
    <n v="12"/>
    <x v="37"/>
    <x v="5"/>
    <x v="0"/>
    <x v="0"/>
    <m/>
    <m/>
    <m/>
    <m/>
    <s v="Normal"/>
  </r>
  <r>
    <x v="15"/>
    <s v="Green"/>
    <s v="None"/>
    <s v="P519151"/>
    <s v="DPW"/>
    <s v="08000"/>
    <s v="Hycor Parts"/>
    <s v="Parkson Corporation"/>
    <x v="15"/>
    <n v="0"/>
    <m/>
    <d v="2012-01-11T00:00:00"/>
    <d v="2012-01-11T00:00:00"/>
    <d v="2015-01-10T00:00:00"/>
    <n v="2015"/>
    <n v="1"/>
    <x v="38"/>
    <x v="11"/>
    <x v="0"/>
    <x v="0"/>
    <m/>
    <m/>
    <m/>
    <m/>
    <s v="Normal"/>
  </r>
  <r>
    <x v="15"/>
    <s v="Green"/>
    <s v="None"/>
    <s v="P502425"/>
    <s v="DPW"/>
    <s v="08000"/>
    <s v="MagnaDrive"/>
    <s v="DAS Solutions, LLC"/>
    <x v="15"/>
    <n v="0"/>
    <m/>
    <d v="2012-01-11T00:00:00"/>
    <d v="2012-01-11T00:00:00"/>
    <d v="2015-01-10T00:00:00"/>
    <n v="2015"/>
    <n v="1"/>
    <x v="38"/>
    <x v="11"/>
    <x v="0"/>
    <x v="0"/>
    <m/>
    <m/>
    <m/>
    <m/>
    <s v="Normal"/>
  </r>
  <r>
    <x v="15"/>
    <s v="Green"/>
    <s v="None"/>
    <s v="P519734"/>
    <s v="CITYWIDE"/>
    <s v="B50002209"/>
    <s v="Copper Cable Installation, Maintenance and Repair Service"/>
    <s v="James Communication, inc. (1st Call)"/>
    <x v="33"/>
    <n v="0"/>
    <m/>
    <d v="2012-01-25T00:00:00"/>
    <d v="2012-01-25T00:00:00"/>
    <d v="2015-01-24T00:00:00"/>
    <n v="2015"/>
    <n v="1"/>
    <x v="38"/>
    <x v="11"/>
    <x v="16"/>
    <x v="8"/>
    <m/>
    <s v="Yes"/>
    <s v="Yes"/>
    <m/>
    <s v="Special"/>
  </r>
  <r>
    <x v="15"/>
    <s v="Green"/>
    <s v="None"/>
    <s v="P519733"/>
    <s v="CITYWIDE"/>
    <s v="B50002209"/>
    <s v="Copper Cable Installation, Maintenance and Repair Service"/>
    <s v="Highlander Contracting Company (2nd Call)"/>
    <x v="1"/>
    <n v="0"/>
    <m/>
    <d v="2012-01-25T00:00:00"/>
    <d v="2012-01-25T00:00:00"/>
    <d v="2015-01-24T00:00:00"/>
    <n v="2015"/>
    <n v="1"/>
    <x v="38"/>
    <x v="11"/>
    <x v="16"/>
    <x v="8"/>
    <m/>
    <s v="Yes"/>
    <s v="Yes"/>
    <m/>
    <s v="Special"/>
  </r>
  <r>
    <x v="15"/>
    <s v="Green"/>
    <s v="None"/>
    <s v="P519331"/>
    <s v="DPW"/>
    <s v="08000"/>
    <s v="Renold/Carter Drive Parts"/>
    <s v="Renold, Inc."/>
    <x v="253"/>
    <n v="0"/>
    <m/>
    <d v="2012-02-01T00:00:00"/>
    <d v="2012-02-01T00:00:00"/>
    <d v="2015-01-31T00:00:00"/>
    <n v="2015"/>
    <n v="1"/>
    <x v="38"/>
    <x v="11"/>
    <x v="0"/>
    <x v="0"/>
    <m/>
    <m/>
    <m/>
    <m/>
    <s v="Normal"/>
  </r>
  <r>
    <x v="15"/>
    <s v="Green"/>
    <s v="None"/>
    <s v="P519845"/>
    <s v="CONV. CTR"/>
    <s v="B50002161"/>
    <s v="Maintenance Services for Life and Safety Systems for Convention Center"/>
    <s v="Honeywell building Solutions"/>
    <x v="303"/>
    <n v="0"/>
    <m/>
    <d v="2012-01-25T00:00:00"/>
    <d v="2012-03-01T00:00:00"/>
    <d v="2015-02-28T00:00:00"/>
    <n v="2015"/>
    <n v="2"/>
    <x v="39"/>
    <x v="10"/>
    <x v="26"/>
    <x v="6"/>
    <m/>
    <m/>
    <m/>
    <m/>
    <s v="Normal"/>
  </r>
  <r>
    <x v="15"/>
    <s v="Green"/>
    <s v="None"/>
    <s v="P520056"/>
    <s v="DHCD"/>
    <s v="B50002228"/>
    <s v="Environmental Remediation at Various Location"/>
    <s v="EQ Northeast, Inc. (First Call)"/>
    <x v="33"/>
    <n v="0"/>
    <m/>
    <d v="2012-03-21T00:00:00"/>
    <d v="2012-04-08T00:00:00"/>
    <d v="2015-04-07T00:00:00"/>
    <n v="2015"/>
    <n v="4"/>
    <x v="49"/>
    <x v="29"/>
    <x v="11"/>
    <x v="9"/>
    <m/>
    <m/>
    <s v="Yes"/>
    <m/>
    <s v="Special"/>
  </r>
  <r>
    <x v="15"/>
    <s v="Green"/>
    <s v="None"/>
    <s v="P500055"/>
    <s v="DHCD"/>
    <s v="B50002228"/>
    <s v="Environmental Remediation at Various Location"/>
    <s v="Total Environmental Concepts, Inc. (Second Call)"/>
    <x v="253"/>
    <n v="0"/>
    <m/>
    <d v="2012-03-21T00:00:00"/>
    <d v="2012-04-08T00:00:00"/>
    <d v="2015-04-07T00:00:00"/>
    <n v="2015"/>
    <n v="4"/>
    <x v="49"/>
    <x v="1"/>
    <x v="11"/>
    <x v="9"/>
    <m/>
    <m/>
    <s v="Yes"/>
    <m/>
    <s v="Special"/>
  </r>
  <r>
    <x v="15"/>
    <s v="Green"/>
    <s v="None"/>
    <s v="P520037"/>
    <s v="DHCD"/>
    <s v="B50002286"/>
    <s v="Lead Abatement II at Low Income Residences"/>
    <s v="John Ware &amp; Son, Inc."/>
    <x v="39"/>
    <n v="0"/>
    <m/>
    <d v="2012-04-04T00:00:00"/>
    <d v="2012-04-15T00:00:00"/>
    <d v="2015-04-14T00:00:00"/>
    <n v="2015"/>
    <n v="4"/>
    <x v="49"/>
    <x v="1"/>
    <x v="14"/>
    <x v="1"/>
    <m/>
    <m/>
    <m/>
    <m/>
    <s v="Normal"/>
  </r>
  <r>
    <x v="15"/>
    <s v="Green"/>
    <s v="None"/>
    <s v="P520038"/>
    <s v="DHCD"/>
    <s v="B50002286"/>
    <s v="Lead Abatement II at Low Income Residences"/>
    <s v="JLN Construction Services, LLC"/>
    <x v="39"/>
    <n v="0"/>
    <m/>
    <d v="2012-04-04T00:00:00"/>
    <d v="2012-04-15T00:00:00"/>
    <d v="2015-04-14T00:00:00"/>
    <n v="2015"/>
    <n v="4"/>
    <x v="49"/>
    <x v="1"/>
    <x v="14"/>
    <x v="1"/>
    <m/>
    <m/>
    <m/>
    <m/>
    <s v="Normal"/>
  </r>
  <r>
    <x v="15"/>
    <s v="Green"/>
    <s v="None"/>
    <s v="P520039"/>
    <s v="DHCD"/>
    <s v="B50002286"/>
    <s v="Lead Abatement II at Low Income Residences"/>
    <s v="Deveau Construction, LLC"/>
    <x v="39"/>
    <n v="0"/>
    <m/>
    <d v="2012-04-04T00:00:00"/>
    <d v="2012-04-15T00:00:00"/>
    <d v="2015-04-14T00:00:00"/>
    <n v="2015"/>
    <n v="4"/>
    <x v="49"/>
    <x v="1"/>
    <x v="14"/>
    <x v="1"/>
    <m/>
    <m/>
    <m/>
    <m/>
    <s v="Normal"/>
  </r>
  <r>
    <x v="15"/>
    <s v="Green"/>
    <s v="None"/>
    <s v="P519839"/>
    <s v="DHCD"/>
    <s v="B50002237"/>
    <s v="Baltimore City Weatherization Assistance Program - HVAC "/>
    <s v="BMC Services, LLC (First Call for Emergencies)"/>
    <x v="48"/>
    <n v="0"/>
    <m/>
    <d v="2012-03-28T00:00:00"/>
    <d v="2012-04-15T00:00:00"/>
    <d v="2015-04-14T00:00:00"/>
    <n v="2015"/>
    <n v="4"/>
    <x v="49"/>
    <x v="1"/>
    <x v="14"/>
    <x v="14"/>
    <m/>
    <s v="Yes"/>
    <s v="Yes"/>
    <m/>
    <s v="Special"/>
  </r>
  <r>
    <x v="15"/>
    <s v="Green"/>
    <s v="None"/>
    <s v="P519840"/>
    <s v="DHCD"/>
    <s v="B50002237"/>
    <s v="Baltimore City Weatherization Assistance Program - HVAC "/>
    <s v="Hawkeye Construction, LLC"/>
    <x v="1"/>
    <n v="0"/>
    <m/>
    <d v="2012-03-28T00:00:00"/>
    <d v="2012-04-15T00:00:00"/>
    <d v="2015-04-14T00:00:00"/>
    <n v="2015"/>
    <n v="4"/>
    <x v="49"/>
    <x v="1"/>
    <x v="14"/>
    <x v="14"/>
    <m/>
    <s v="Yes"/>
    <m/>
    <m/>
    <s v="Special"/>
  </r>
  <r>
    <x v="15"/>
    <s v="Green"/>
    <s v="None"/>
    <s v="P519838"/>
    <s v="DHCD"/>
    <s v="B50002237"/>
    <s v="Baltimore City Weatherization Assistance Program - HVAC "/>
    <s v="Coldspring Company, Inc."/>
    <x v="1"/>
    <n v="0"/>
    <m/>
    <d v="2012-03-28T00:00:00"/>
    <d v="2012-04-15T00:00:00"/>
    <d v="2015-04-14T00:00:00"/>
    <n v="2015"/>
    <n v="4"/>
    <x v="49"/>
    <x v="1"/>
    <x v="14"/>
    <x v="14"/>
    <m/>
    <s v="Yes"/>
    <m/>
    <m/>
    <s v="Special"/>
  </r>
  <r>
    <x v="15"/>
    <s v="Green"/>
    <s v="None"/>
    <m/>
    <s v="DPW"/>
    <s v="B50002316"/>
    <s v="Pump Repair Services - First call"/>
    <s v="American Contracting &amp; Environmental Service Inc."/>
    <x v="39"/>
    <n v="0"/>
    <m/>
    <d v="2012-04-18T00:00:00"/>
    <d v="2012-05-01T00:00:00"/>
    <d v="2015-04-30T00:00:00"/>
    <n v="2015"/>
    <n v="4"/>
    <x v="49"/>
    <x v="1"/>
    <x v="0"/>
    <x v="0"/>
    <m/>
    <s v="Yes"/>
    <s v="Yes"/>
    <m/>
    <s v="Special"/>
  </r>
  <r>
    <x v="15"/>
    <s v="Green"/>
    <s v="None"/>
    <m/>
    <s v="DPW"/>
    <s v="B50002316"/>
    <s v="Pump Repair Services - Second call"/>
    <s v="EESCO Pump &amp; Valve, Inc."/>
    <x v="39"/>
    <n v="0"/>
    <m/>
    <d v="2012-04-18T00:00:00"/>
    <d v="2012-05-01T00:00:00"/>
    <d v="2015-04-30T00:00:00"/>
    <n v="2015"/>
    <n v="4"/>
    <x v="49"/>
    <x v="1"/>
    <x v="0"/>
    <x v="0"/>
    <m/>
    <s v="Yes"/>
    <s v="Yes"/>
    <m/>
    <s v="Special"/>
  </r>
  <r>
    <x v="15"/>
    <s v="Green"/>
    <s v="None"/>
    <s v="P514207"/>
    <s v="CONV. CTR"/>
    <s v="B50001328"/>
    <s v="Electrical, Compressed air &amp; Water Services "/>
    <s v="Edlen Electrical Exhibitions Services, Inc"/>
    <x v="144"/>
    <n v="0"/>
    <m/>
    <d v="2010-04-07T00:00:00"/>
    <d v="2010-05-01T00:00:00"/>
    <d v="2015-04-30T00:00:00"/>
    <n v="2015"/>
    <n v="4"/>
    <x v="49"/>
    <x v="5"/>
    <x v="0"/>
    <x v="0"/>
    <m/>
    <m/>
    <m/>
    <m/>
    <s v="Normal"/>
  </r>
  <r>
    <x v="15"/>
    <s v="Green"/>
    <s v="None"/>
    <s v="R589477"/>
    <s v="DPW"/>
    <s v="08000"/>
    <s v="Process Control Service and Parts"/>
    <s v="ABB, Inc."/>
    <x v="253"/>
    <n v="0"/>
    <m/>
    <d v="2012-05-16T00:00:00"/>
    <d v="2012-05-16T00:00:00"/>
    <d v="2015-05-15T00:00:00"/>
    <n v="2015"/>
    <n v="5"/>
    <x v="40"/>
    <x v="1"/>
    <x v="0"/>
    <x v="0"/>
    <m/>
    <m/>
    <m/>
    <m/>
    <s v="Normal"/>
  </r>
  <r>
    <x v="15"/>
    <s v="Green"/>
    <s v="None"/>
    <s v="P520592"/>
    <s v="MTE"/>
    <s v="06000"/>
    <s v="Voice Mail Maitenance and Xpress Care Software Services"/>
    <s v="Altura Communication Solutions"/>
    <x v="605"/>
    <n v="0"/>
    <m/>
    <d v="2012-06-13T00:00:00"/>
    <d v="2012-06-13T00:00:00"/>
    <d v="2015-06-12T00:00:00"/>
    <n v="2015"/>
    <n v="6"/>
    <x v="18"/>
    <x v="1"/>
    <x v="0"/>
    <x v="0"/>
    <m/>
    <m/>
    <m/>
    <m/>
    <s v="Normal"/>
  </r>
  <r>
    <x v="15"/>
    <s v="Green"/>
    <s v="None"/>
    <m/>
    <s v="DPW"/>
    <s v="B50002684"/>
    <s v="Testing and Repairs of Backflow Preventer Devices "/>
    <s v="J.F. Fischer, Inc."/>
    <x v="15"/>
    <n v="0"/>
    <m/>
    <d v="2012-12-12T00:00:00"/>
    <d v="2013-01-01T00:00:00"/>
    <d v="2015-12-31T00:00:00"/>
    <n v="2015"/>
    <n v="12"/>
    <x v="19"/>
    <x v="11"/>
    <x v="3"/>
    <x v="0"/>
    <m/>
    <m/>
    <m/>
    <m/>
    <s v="Normal"/>
  </r>
  <r>
    <x v="15"/>
    <s v="Green"/>
    <s v="None"/>
    <m/>
    <s v="FLEET"/>
    <s v="B50002573"/>
    <s v="Bio-Diesel &amp; Ethanol Fuels"/>
    <s v="Petroleum Marketing Group, Inc"/>
    <x v="48"/>
    <n v="0"/>
    <m/>
    <d v="2012-11-21T00:00:00"/>
    <d v="2013-01-01T00:00:00"/>
    <d v="2015-12-31T00:00:00"/>
    <n v="2015"/>
    <n v="12"/>
    <x v="19"/>
    <x v="1"/>
    <x v="0"/>
    <x v="0"/>
    <m/>
    <m/>
    <m/>
    <m/>
    <s v="Normal"/>
  </r>
  <r>
    <x v="15"/>
    <s v="Green"/>
    <s v="None"/>
    <m/>
    <s v="FLEET"/>
    <s v="B50002573"/>
    <s v="Bio-Diesel &amp; Ethanol Fuels"/>
    <s v="James River Solutions"/>
    <x v="253"/>
    <n v="0"/>
    <m/>
    <d v="2012-11-21T00:00:00"/>
    <d v="2013-01-01T00:00:00"/>
    <d v="2015-12-31T00:00:00"/>
    <n v="2015"/>
    <n v="12"/>
    <x v="19"/>
    <x v="1"/>
    <x v="0"/>
    <x v="0"/>
    <m/>
    <m/>
    <m/>
    <m/>
    <s v="Normal"/>
  </r>
  <r>
    <x v="15"/>
    <s v="Green"/>
    <s v="None"/>
    <m/>
    <s v="FLEET"/>
    <s v="B50002573"/>
    <s v="Bio-Diesel &amp; Ethanol Fuels"/>
    <s v="Tri-Gas &amp; Oil Co., Inc."/>
    <x v="48"/>
    <n v="0"/>
    <m/>
    <d v="2012-11-21T00:00:00"/>
    <d v="2013-01-01T00:00:00"/>
    <d v="2015-12-31T00:00:00"/>
    <n v="2015"/>
    <n v="12"/>
    <x v="19"/>
    <x v="1"/>
    <x v="0"/>
    <x v="0"/>
    <m/>
    <m/>
    <m/>
    <m/>
    <s v="Normal"/>
  </r>
  <r>
    <x v="15"/>
    <s v="Green"/>
    <s v="None"/>
    <m/>
    <s v="FLEET"/>
    <s v="B50002573"/>
    <s v="Bio-Diesel &amp; Ethanol Fuels"/>
    <s v="JJ Adams Fuel Oil CO."/>
    <x v="253"/>
    <n v="0"/>
    <m/>
    <d v="2012-11-21T00:00:00"/>
    <d v="2013-01-01T00:00:00"/>
    <d v="2015-12-31T00:00:00"/>
    <n v="2015"/>
    <n v="12"/>
    <x v="19"/>
    <x v="1"/>
    <x v="0"/>
    <x v="0"/>
    <m/>
    <m/>
    <m/>
    <m/>
    <s v="Normal"/>
  </r>
  <r>
    <x v="15"/>
    <s v="Green"/>
    <s v="None"/>
    <m/>
    <s v="CONV. CTR"/>
    <s v="B50002466"/>
    <s v="Trash removal Services for Baltimore Convention Center"/>
    <s v="BFI Waste Services d/b/a Allied Waste Service of Baltimore"/>
    <x v="606"/>
    <n v="0"/>
    <m/>
    <d v="2012-10-24T00:00:00"/>
    <d v="2013-01-01T00:00:00"/>
    <d v="2015-12-31T00:00:00"/>
    <n v="2015"/>
    <n v="12"/>
    <x v="19"/>
    <x v="1"/>
    <x v="17"/>
    <x v="9"/>
    <m/>
    <m/>
    <m/>
    <m/>
    <s v="Normal"/>
  </r>
  <r>
    <x v="15"/>
    <s v="Green"/>
    <s v="None"/>
    <m/>
    <s v="STATES ATTORNEY"/>
    <s v="B50002762"/>
    <s v="Hosted VoIP System"/>
    <s v="iCore Networks, Inc."/>
    <x v="607"/>
    <n v="0"/>
    <m/>
    <d v="2013-01-23T00:00:00"/>
    <d v="2013-01-23T00:00:00"/>
    <d v="2016-01-12T00:00:00"/>
    <n v="2016"/>
    <n v="1"/>
    <x v="20"/>
    <x v="1"/>
    <x v="11"/>
    <x v="0"/>
    <m/>
    <m/>
    <m/>
    <m/>
    <s v="Normal"/>
  </r>
  <r>
    <x v="15"/>
    <s v="Green"/>
    <s v="None"/>
    <m/>
    <s v="BHCD"/>
    <s v="B50002701"/>
    <s v="Relocation Services (Hotels/Motels) - Lead Hazard Reduction Program - Item#1"/>
    <s v="Baltimore International College, Inc. owner and operator of Mount Vernon Hotel"/>
    <x v="322"/>
    <n v="0"/>
    <m/>
    <d v="2013-01-16T00:00:00"/>
    <d v="2013-01-16T00:00:00"/>
    <d v="2016-01-15T00:00:00"/>
    <n v="2016"/>
    <n v="1"/>
    <x v="20"/>
    <x v="1"/>
    <x v="0"/>
    <x v="0"/>
    <m/>
    <m/>
    <m/>
    <m/>
    <s v="Normal"/>
  </r>
  <r>
    <x v="15"/>
    <s v="Green"/>
    <s v="None"/>
    <m/>
    <s v="BHCD"/>
    <s v="B50002701"/>
    <s v="Relocation Services (Hotels/Motels) - Lead Hazard Reduction Program - Item#2,3,4,5"/>
    <s v="Regent Development Consulting, Inc."/>
    <x v="22"/>
    <n v="0"/>
    <m/>
    <d v="2013-01-16T00:00:00"/>
    <d v="2013-01-16T00:00:00"/>
    <d v="2016-01-15T00:00:00"/>
    <n v="2016"/>
    <n v="1"/>
    <x v="20"/>
    <x v="1"/>
    <x v="0"/>
    <x v="0"/>
    <m/>
    <m/>
    <m/>
    <m/>
    <s v="Normal"/>
  </r>
  <r>
    <x v="15"/>
    <s v="Green"/>
    <s v="None"/>
    <m/>
    <s v="CONV. CTR"/>
    <s v="BP-07136"/>
    <s v="Audio/Video Services (Baltimore Convention Center)"/>
    <s v="Projection Presentation Technology (PPT)"/>
    <x v="144"/>
    <n v="0"/>
    <m/>
    <d v="2012-05-09T00:00:00"/>
    <d v="2012-08-08T00:00:00"/>
    <d v="2017-08-07T00:00:00"/>
    <n v="2017"/>
    <n v="8"/>
    <x v="55"/>
    <x v="0"/>
    <x v="0"/>
    <x v="0"/>
    <m/>
    <m/>
    <m/>
    <s v="Dummy PO thru City Dynamics"/>
    <s v="Special"/>
  </r>
  <r>
    <x v="16"/>
    <s v="Blue"/>
    <s v="Green"/>
    <s v="P519195"/>
    <s v="HEALTH"/>
    <s v="B50002268"/>
    <s v="EMA/EMT Uniforms for field Health Services"/>
    <s v="F.F. and A. Jacobs &amp; Sons"/>
    <x v="291"/>
    <n v="0"/>
    <m/>
    <s v="-"/>
    <d v="2012-01-25T00:00:00"/>
    <d v="2013-01-24T00:00:00"/>
    <n v="2013"/>
    <n v="1"/>
    <x v="3"/>
    <x v="3"/>
    <x v="0"/>
    <x v="0"/>
    <s v="Trying to contact agency. To expire and delete"/>
    <m/>
    <m/>
    <m/>
    <s v="Normal"/>
  </r>
  <r>
    <x v="16"/>
    <s v="Blue"/>
    <s v="Yellow"/>
    <s v="P512278"/>
    <s v="AGING"/>
    <s v="B50000964"/>
    <s v="Janitorial Services -Hooper Adult Day Care(Aging)"/>
    <s v="BA Cleaning System, Inc"/>
    <x v="90"/>
    <n v="0"/>
    <m/>
    <d v="2012-02-29T00:00:00"/>
    <d v="2012-04-01T00:00:00"/>
    <d v="2013-03-31T00:00:00"/>
    <n v="2013"/>
    <n v="3"/>
    <x v="5"/>
    <x v="3"/>
    <x v="0"/>
    <x v="0"/>
    <s v="To be renewed"/>
    <m/>
    <m/>
    <m/>
    <s v="Normal"/>
  </r>
  <r>
    <x v="16"/>
    <s v="Blue"/>
    <s v="Yellow"/>
    <s v="P507574"/>
    <m/>
    <s v="B50000924"/>
    <s v="Transportation Services"/>
    <s v="Higher Ground Transportation Services, Inc."/>
    <x v="608"/>
    <n v="0"/>
    <m/>
    <d v="2011-03-30T00:00:00"/>
    <d v="2011-04-02T00:00:00"/>
    <d v="2013-04-01T00:00:00"/>
    <n v="2013"/>
    <n v="4"/>
    <x v="6"/>
    <x v="11"/>
    <x v="0"/>
    <x v="0"/>
    <s v="BL for Renewal 2/27"/>
    <m/>
    <m/>
    <m/>
    <s v="Normal"/>
  </r>
  <r>
    <x v="16"/>
    <s v="Blue"/>
    <s v="Red"/>
    <s v="P511619"/>
    <s v="CITYWIDE"/>
    <s v="B50000860"/>
    <s v="Industrial Work Uniforms"/>
    <s v="Chesapeake Uniform d/b/a Lord Baltimore"/>
    <x v="609"/>
    <n v="0"/>
    <m/>
    <d v="2011-03-09T00:00:00"/>
    <d v="2011-04-15T00:00:00"/>
    <d v="2013-04-14T00:00:00"/>
    <n v="2013"/>
    <n v="4"/>
    <x v="6"/>
    <x v="0"/>
    <x v="0"/>
    <x v="0"/>
    <s v="Sue to investigate and start RFP. May be given to Tyrone. Sue to consider cutoff date instead of breaking up the contracts."/>
    <m/>
    <m/>
    <m/>
    <s v="Normal"/>
  </r>
  <r>
    <x v="16"/>
    <s v="Blue"/>
    <s v="Green"/>
    <s v="P522024"/>
    <s v="HEALTH"/>
    <s v="B50002671"/>
    <s v="Health Screenings"/>
    <s v="Stone Foundation"/>
    <x v="610"/>
    <n v="0"/>
    <m/>
    <s v="-"/>
    <d v="2012-12-03T00:00:00"/>
    <d v="2013-04-30T00:00:00"/>
    <n v="2013"/>
    <n v="4"/>
    <x v="6"/>
    <x v="0"/>
    <x v="0"/>
    <x v="0"/>
    <s v="DELETE WHEN EXPIRES "/>
    <m/>
    <m/>
    <m/>
    <s v="Normal"/>
  </r>
  <r>
    <x v="16"/>
    <s v="Blue"/>
    <s v="Yellow"/>
    <s v="P518712"/>
    <s v="COMPTROLLER"/>
    <s v="06000"/>
    <s v="Pitney Bowes Sorter Maintenance"/>
    <s v="Pitney Bowes, Inc"/>
    <x v="611"/>
    <n v="0"/>
    <m/>
    <d v="2012-08-08T00:00:00"/>
    <d v="2012-08-09T00:00:00"/>
    <d v="2013-04-30T00:00:00"/>
    <n v="2013"/>
    <n v="4"/>
    <x v="6"/>
    <x v="3"/>
    <x v="0"/>
    <x v="0"/>
    <s v="Probably renewal"/>
    <m/>
    <m/>
    <m/>
    <s v="Normal"/>
  </r>
  <r>
    <x v="16"/>
    <s v="Blue"/>
    <s v="Yellow"/>
    <s v="P517550"/>
    <s v="COMPTROLLER"/>
    <s v="06000"/>
    <s v="Pitney Bowes Inserter Maintenance"/>
    <s v="Pitney Bowes, Inc"/>
    <x v="612"/>
    <n v="0"/>
    <m/>
    <d v="2012-08-08T00:00:00"/>
    <d v="2012-08-08T00:00:00"/>
    <d v="2013-04-30T00:00:00"/>
    <n v="2013"/>
    <n v="4"/>
    <x v="6"/>
    <x v="3"/>
    <x v="0"/>
    <x v="0"/>
    <s v="Probably renewal"/>
    <m/>
    <m/>
    <m/>
    <s v="Normal"/>
  </r>
  <r>
    <x v="16"/>
    <s v="Blue"/>
    <s v="None"/>
    <m/>
    <s v="REC &amp; PARKS"/>
    <s v="B50002255"/>
    <s v="Fabricate, Deliver &amp; Install Signs"/>
    <s v="Color-Ad, Inc."/>
    <x v="613"/>
    <n v="0"/>
    <m/>
    <d v="2012-05-23T00:00:00"/>
    <d v="2012-05-23T00:00:00"/>
    <d v="2013-05-22T00:00:00"/>
    <n v="2013"/>
    <n v="5"/>
    <x v="7"/>
    <x v="0"/>
    <x v="0"/>
    <x v="0"/>
    <m/>
    <m/>
    <m/>
    <m/>
    <s v="Normal"/>
  </r>
  <r>
    <x v="16"/>
    <s v="Blue"/>
    <s v="None"/>
    <s v="P517522"/>
    <s v="AGING"/>
    <s v="B50001206"/>
    <s v="Food Service for Eating Together in Baltimore Program "/>
    <s v="Germain Holdings LLC d/b/a Overlea Caterers, Inc."/>
    <x v="614"/>
    <n v="0"/>
    <m/>
    <d v="2012-11-21T00:00:00"/>
    <d v="2010-06-01T00:00:00"/>
    <d v="2013-05-31T00:00:00"/>
    <n v="2013"/>
    <n v="5"/>
    <x v="7"/>
    <x v="1"/>
    <x v="8"/>
    <x v="3"/>
    <m/>
    <m/>
    <m/>
    <s v="Yes"/>
    <s v="Special"/>
  </r>
  <r>
    <x v="16"/>
    <s v="Blue"/>
    <s v="None"/>
    <s v="P511769"/>
    <s v="AGING"/>
    <s v="B50001205"/>
    <s v="Management of Nutritional Congregate Food Service for CARE Eating together program"/>
    <s v="MJM Innovations"/>
    <x v="615"/>
    <n v="0"/>
    <m/>
    <d v="2012-07-11T00:00:00"/>
    <d v="2010-06-01T00:00:00"/>
    <d v="2013-05-31T00:00:00"/>
    <n v="2013"/>
    <n v="5"/>
    <x v="7"/>
    <x v="0"/>
    <x v="17"/>
    <x v="16"/>
    <m/>
    <m/>
    <m/>
    <s v="Yes"/>
    <s v="Special"/>
  </r>
  <r>
    <x v="16"/>
    <s v="Blue"/>
    <s v="None"/>
    <s v="P517713"/>
    <s v="OIG`"/>
    <s v="B50001829"/>
    <s v="Case Management System"/>
    <s v="Legal Files Software, Inc."/>
    <x v="616"/>
    <n v="0"/>
    <m/>
    <d v="2012-05-23T00:00:00"/>
    <d v="2012-06-08T00:00:00"/>
    <d v="2013-06-07T00:00:00"/>
    <n v="2013"/>
    <n v="6"/>
    <x v="8"/>
    <x v="0"/>
    <x v="0"/>
    <x v="0"/>
    <m/>
    <m/>
    <m/>
    <m/>
    <s v="Normal"/>
  </r>
  <r>
    <x v="16"/>
    <s v="Blue"/>
    <s v="None"/>
    <s v="P517585"/>
    <s v="DPW"/>
    <s v="B50001705"/>
    <s v="Mowing &amp; Debris removal for Vacant Lots &amp; Abandoned Property"/>
    <s v="Evergreen Landscape &amp; Design Corp"/>
    <x v="617"/>
    <n v="0"/>
    <m/>
    <d v="2012-05-09T00:00:00"/>
    <d v="2012-06-08T00:00:00"/>
    <d v="2013-06-07T00:00:00"/>
    <n v="2013"/>
    <n v="6"/>
    <x v="8"/>
    <x v="2"/>
    <x v="14"/>
    <x v="1"/>
    <m/>
    <m/>
    <m/>
    <m/>
    <s v="Normal"/>
  </r>
  <r>
    <x v="16"/>
    <s v="Blue"/>
    <s v="None"/>
    <s v="P514680"/>
    <s v="AGING"/>
    <s v="06000"/>
    <s v="Furnish &amp; Deliver Authentic Korean Meals"/>
    <s v="T &amp; J Jeong"/>
    <x v="618"/>
    <n v="0"/>
    <m/>
    <d v="2012-05-16T00:00:00"/>
    <d v="2012-06-10T00:00:00"/>
    <d v="2013-06-09T00:00:00"/>
    <n v="2013"/>
    <n v="6"/>
    <x v="8"/>
    <x v="1"/>
    <x v="0"/>
    <x v="0"/>
    <m/>
    <m/>
    <m/>
    <m/>
    <s v="Normal"/>
  </r>
  <r>
    <x v="16"/>
    <s v="Blue"/>
    <s v="None"/>
    <s v="P514789"/>
    <s v="CITYWIDE"/>
    <s v="B50000972"/>
    <s v="T-Shirts and Other Active Wear "/>
    <s v="Nightmare Graphics"/>
    <x v="619"/>
    <n v="0"/>
    <m/>
    <d v="2013-01-09T00:00:00"/>
    <d v="2012-06-17T00:00:00"/>
    <d v="2013-06-16T00:00:00"/>
    <n v="2013"/>
    <n v="6"/>
    <x v="8"/>
    <x v="0"/>
    <x v="0"/>
    <x v="0"/>
    <m/>
    <m/>
    <m/>
    <m/>
    <s v="Normal"/>
  </r>
  <r>
    <x v="16"/>
    <s v="Blue"/>
    <s v="None"/>
    <s v="P522115"/>
    <s v="HEALTH"/>
    <s v="B50002708"/>
    <s v="X-Ray Technician Services"/>
    <s v="Annashae"/>
    <x v="620"/>
    <n v="0"/>
    <m/>
    <s v="-"/>
    <d v="2013-01-01T00:00:00"/>
    <d v="2013-06-30T00:00:00"/>
    <n v="2013"/>
    <n v="6"/>
    <x v="8"/>
    <x v="0"/>
    <x v="0"/>
    <x v="0"/>
    <m/>
    <m/>
    <m/>
    <m/>
    <s v="Normal"/>
  </r>
  <r>
    <x v="16"/>
    <s v="Blue"/>
    <s v="None"/>
    <s v="P515662"/>
    <s v="FLEET"/>
    <s v="BP-07006"/>
    <s v="Fleet  Fuel Credit Card"/>
    <s v="Wright Express Financial Services Corporation"/>
    <x v="621"/>
    <n v="0"/>
    <m/>
    <d v="2012-12-05T00:00:00"/>
    <d v="2013-01-01T00:00:00"/>
    <d v="2013-06-30T00:00:00"/>
    <n v="2013"/>
    <n v="6"/>
    <x v="8"/>
    <x v="0"/>
    <x v="0"/>
    <x v="0"/>
    <m/>
    <m/>
    <m/>
    <m/>
    <s v="Normal"/>
  </r>
  <r>
    <x v="16"/>
    <s v="Blue"/>
    <s v="None"/>
    <s v="P516814"/>
    <s v="DHCD"/>
    <s v="B50001664"/>
    <s v="Management of the Harry &amp; Jeanette Weinberg Housing &amp; Resource Center (DHCD)"/>
    <s v="Jobs, Housing &amp; Recovery"/>
    <x v="622"/>
    <n v="0"/>
    <m/>
    <d v="2012-11-07T00:00:00"/>
    <d v="2012-07-01T00:00:00"/>
    <d v="2013-06-30T00:00:00"/>
    <n v="2013"/>
    <n v="6"/>
    <x v="8"/>
    <x v="2"/>
    <x v="14"/>
    <x v="1"/>
    <m/>
    <m/>
    <m/>
    <m/>
    <s v="Normal"/>
  </r>
  <r>
    <x v="16"/>
    <s v="Blue"/>
    <s v="None"/>
    <m/>
    <s v="CARE"/>
    <s v="B50002444"/>
    <s v="Monthly Delivery of Prescriptions to CARE Clients"/>
    <s v="Reyha Health Specifics"/>
    <x v="623"/>
    <n v="0"/>
    <m/>
    <s v="-"/>
    <d v="2012-07-02T00:00:00"/>
    <d v="2013-07-01T00:00:00"/>
    <n v="2013"/>
    <n v="7"/>
    <x v="9"/>
    <x v="1"/>
    <x v="0"/>
    <x v="0"/>
    <m/>
    <m/>
    <m/>
    <m/>
    <s v="Normal"/>
  </r>
  <r>
    <x v="16"/>
    <s v="Blue"/>
    <s v="None"/>
    <s v="P513698"/>
    <s v="DPW"/>
    <s v="07000"/>
    <s v="One Gallon Bottles of Water "/>
    <s v="Vend Central"/>
    <x v="214"/>
    <n v="0"/>
    <m/>
    <s v="-"/>
    <d v="2011-07-02T00:00:00"/>
    <d v="2013-07-01T00:00:00"/>
    <n v="2013"/>
    <n v="7"/>
    <x v="9"/>
    <x v="3"/>
    <x v="0"/>
    <x v="0"/>
    <m/>
    <m/>
    <m/>
    <m/>
    <s v="Normal"/>
  </r>
  <r>
    <x v="16"/>
    <s v="Blue"/>
    <s v="None"/>
    <s v="P521027"/>
    <s v="CIRCUIT COURT"/>
    <s v="08000"/>
    <s v="Maintenance Service for Quest Juvenile Case Mgt. System"/>
    <s v="Gottlieb &amp; Wertz, Inc."/>
    <x v="125"/>
    <n v="0"/>
    <m/>
    <d v="2012-07-25T00:00:00"/>
    <d v="2012-07-25T00:00:00"/>
    <d v="2013-07-24T00:00:00"/>
    <n v="2013"/>
    <n v="7"/>
    <x v="9"/>
    <x v="0"/>
    <x v="0"/>
    <x v="0"/>
    <m/>
    <m/>
    <m/>
    <m/>
    <s v="Normal"/>
  </r>
  <r>
    <x v="16"/>
    <s v="Blue"/>
    <s v="None"/>
    <m/>
    <s v="CIRCUIT COURT"/>
    <s v="08000"/>
    <s v="CourtSmart Maintenance Service  "/>
    <s v="CourtSmart Digital Systems"/>
    <x v="624"/>
    <n v="0"/>
    <m/>
    <d v="2012-08-08T00:00:00"/>
    <d v="2012-08-08T00:00:00"/>
    <d v="2013-08-07T00:00:00"/>
    <n v="2013"/>
    <n v="8"/>
    <x v="10"/>
    <x v="0"/>
    <x v="0"/>
    <x v="0"/>
    <m/>
    <m/>
    <m/>
    <m/>
    <s v="Normal"/>
  </r>
  <r>
    <x v="16"/>
    <s v="Blue"/>
    <s v="None"/>
    <s v="Various"/>
    <s v="P505951"/>
    <s v="B50001094"/>
    <s v="Moving Services for Lead Abatement Program"/>
    <s v="Walters Relocation, inc."/>
    <x v="625"/>
    <n v="0"/>
    <m/>
    <d v="2012-06-27T00:00:00"/>
    <d v="2012-08-12T00:00:00"/>
    <d v="2013-08-11T00:00:00"/>
    <n v="2013"/>
    <n v="8"/>
    <x v="10"/>
    <x v="0"/>
    <x v="3"/>
    <x v="0"/>
    <m/>
    <m/>
    <m/>
    <m/>
    <s v="Normal"/>
  </r>
  <r>
    <x v="16"/>
    <s v="Blue"/>
    <s v="None"/>
    <s v="P517893"/>
    <s v="CITYWIDE"/>
    <s v="B50001863"/>
    <s v="Uniform and Locker and Laundry Service"/>
    <s v="G + K Uniform Service"/>
    <x v="626"/>
    <n v="0"/>
    <m/>
    <d v="2011-07-13T00:00:00"/>
    <d v="2011-09-01T00:00:00"/>
    <d v="2013-08-31T00:00:00"/>
    <n v="2013"/>
    <n v="8"/>
    <x v="10"/>
    <x v="30"/>
    <x v="0"/>
    <x v="0"/>
    <m/>
    <m/>
    <m/>
    <m/>
    <s v="Normal"/>
  </r>
  <r>
    <x v="16"/>
    <s v="Blue"/>
    <s v="None"/>
    <m/>
    <s v="Mayors Office of Neighborhoods"/>
    <s v="B50002523"/>
    <s v="Refugee Vocational Training &amp; Employment Services"/>
    <s v="Lutheran Social Services of the National Capitol Area"/>
    <x v="627"/>
    <n v="0"/>
    <m/>
    <d v="2012-09-19T00:00:00"/>
    <d v="2012-10-01T00:00:00"/>
    <d v="2013-09-30T00:00:00"/>
    <n v="2013"/>
    <n v="9"/>
    <x v="11"/>
    <x v="1"/>
    <x v="0"/>
    <x v="0"/>
    <m/>
    <m/>
    <m/>
    <m/>
    <s v="Normal"/>
  </r>
  <r>
    <x v="16"/>
    <s v="Blue"/>
    <s v="None"/>
    <s v="P510298"/>
    <s v="CITYWIDE"/>
    <s v="B50000674"/>
    <s v="Polyethylene Liners  "/>
    <s v="Calico Industries, Inc."/>
    <x v="628"/>
    <n v="0"/>
    <m/>
    <d v="2011-09-14T00:00:00"/>
    <d v="2011-11-01T00:00:00"/>
    <d v="2013-10-31T00:00:00"/>
    <n v="2013"/>
    <n v="10"/>
    <x v="12"/>
    <x v="0"/>
    <x v="0"/>
    <x v="0"/>
    <m/>
    <m/>
    <m/>
    <m/>
    <s v="Normal"/>
  </r>
  <r>
    <x v="16"/>
    <s v="Blue"/>
    <s v="None"/>
    <s v="P515603"/>
    <s v="DPW"/>
    <s v="B50001547"/>
    <s v="Janitorial Services  Area &quot;B&quot; "/>
    <s v="Associated Bldg. Maintenance."/>
    <x v="629"/>
    <n v="0"/>
    <m/>
    <d v="2011-10-12T00:00:00"/>
    <d v="2011-11-03T00:00:00"/>
    <d v="2013-11-02T00:00:00"/>
    <n v="2013"/>
    <n v="11"/>
    <x v="28"/>
    <x v="11"/>
    <x v="1"/>
    <x v="7"/>
    <m/>
    <m/>
    <m/>
    <m/>
    <s v="Normal"/>
  </r>
  <r>
    <x v="16"/>
    <s v="Blue"/>
    <s v="None"/>
    <s v="P503372"/>
    <s v="CIRCUIT COURT"/>
    <s v="B50000692"/>
    <s v="Courtroom Telephonic Appearance System"/>
    <s v="Courtcall, LLC"/>
    <x v="57"/>
    <n v="0"/>
    <m/>
    <d v="2008-11-19T00:00:00"/>
    <d v="2008-11-19T00:00:00"/>
    <d v="2013-11-18T00:00:00"/>
    <n v="2013"/>
    <n v="11"/>
    <x v="28"/>
    <x v="5"/>
    <x v="0"/>
    <x v="0"/>
    <m/>
    <m/>
    <m/>
    <m/>
    <s v="Normal"/>
  </r>
  <r>
    <x v="16"/>
    <s v="Blue"/>
    <s v="None"/>
    <s v="P515613"/>
    <s v="DPW"/>
    <s v="B50001548"/>
    <s v="Janitorial Services Area &quot;C&quot; "/>
    <s v="Associated Bldg. Maintenance."/>
    <x v="630"/>
    <n v="0"/>
    <m/>
    <d v="2011-11-23T00:00:00"/>
    <d v="2011-12-03T00:00:00"/>
    <d v="2013-12-02T00:00:00"/>
    <n v="2013"/>
    <n v="12"/>
    <x v="13"/>
    <x v="11"/>
    <x v="1"/>
    <x v="7"/>
    <m/>
    <m/>
    <m/>
    <m/>
    <s v="Normal"/>
  </r>
  <r>
    <x v="16"/>
    <s v="Blue"/>
    <s v="None"/>
    <s v="P515606"/>
    <s v="DPW"/>
    <s v="B50001546"/>
    <s v="Janitorial Services Area &quot;A&quot; "/>
    <s v="Associated Bldg. Maintenance."/>
    <x v="631"/>
    <n v="0"/>
    <m/>
    <d v="2012-01-11T00:00:00"/>
    <d v="2011-12-03T00:00:00"/>
    <d v="2013-12-02T00:00:00"/>
    <n v="2013"/>
    <n v="12"/>
    <x v="13"/>
    <x v="11"/>
    <x v="1"/>
    <x v="7"/>
    <m/>
    <m/>
    <m/>
    <m/>
    <s v="Normal"/>
  </r>
  <r>
    <x v="16"/>
    <s v="Blue"/>
    <s v="None"/>
    <s v="P518085"/>
    <s v="HR"/>
    <s v="B50000558"/>
    <s v="Flexible Spending Account Admin.  "/>
    <s v="WageWorks, Inc"/>
    <x v="632"/>
    <n v="0"/>
    <m/>
    <d v="2012-11-07T00:00:00"/>
    <d v="2013-01-01T00:00:00"/>
    <d v="2013-12-31T00:00:00"/>
    <n v="2013"/>
    <n v="12"/>
    <x v="13"/>
    <x v="0"/>
    <x v="0"/>
    <x v="0"/>
    <m/>
    <m/>
    <m/>
    <s v="Yes"/>
    <s v="Special"/>
  </r>
  <r>
    <x v="16"/>
    <s v="Blue"/>
    <s v="None"/>
    <s v="P519531"/>
    <s v="CITYWIDE"/>
    <s v="BPO-001B1400635 Maryland State"/>
    <s v="Co-op Supplies for Maintenance, Repair and Operations"/>
    <s v="W.W. Grainger, Inc"/>
    <x v="633"/>
    <n v="0"/>
    <m/>
    <d v="2012-12-19T00:00:00"/>
    <d v="2012-02-29T00:00:00"/>
    <d v="2014-02-28T00:00:00"/>
    <n v="2014"/>
    <n v="2"/>
    <x v="29"/>
    <x v="2"/>
    <x v="11"/>
    <x v="0"/>
    <m/>
    <m/>
    <m/>
    <m/>
    <s v="Normal"/>
  </r>
  <r>
    <x v="16"/>
    <s v="Blue"/>
    <s v="None"/>
    <m/>
    <s v="DGS"/>
    <s v="B50002250"/>
    <s v="Selected Restroom Supplies"/>
    <s v="Fastenal Company"/>
    <x v="634"/>
    <n v="0"/>
    <m/>
    <d v="2012-06-13T00:00:00"/>
    <d v="2012-06-13T00:00:00"/>
    <d v="2014-06-12T00:00:00"/>
    <n v="2014"/>
    <n v="6"/>
    <x v="34"/>
    <x v="1"/>
    <x v="3"/>
    <x v="0"/>
    <m/>
    <m/>
    <m/>
    <m/>
    <s v="Normal"/>
  </r>
  <r>
    <x v="16"/>
    <s v="Blue"/>
    <s v="Green"/>
    <s v="P517625"/>
    <s v="DOT"/>
    <s v="B50001934"/>
    <s v="Mowing of Grass Medians"/>
    <s v="Lorenz, Inc."/>
    <x v="635"/>
    <n v="0"/>
    <m/>
    <d v="2012-07-25T00:00:00"/>
    <d v="2012-07-15T00:00:00"/>
    <d v="2014-07-14T00:00:00"/>
    <n v="2014"/>
    <n v="7"/>
    <x v="35"/>
    <x v="0"/>
    <x v="14"/>
    <x v="1"/>
    <m/>
    <m/>
    <m/>
    <m/>
    <s v="Normal"/>
  </r>
  <r>
    <x v="16"/>
    <s v="Blue"/>
    <s v="None"/>
    <s v="P511280"/>
    <s v="CITYWIDE"/>
    <s v="B50001027"/>
    <s v="J.I.T. (Just-in-Time) Office Supplies "/>
    <s v="Rudolph's Office &amp; Computer Supply"/>
    <x v="636"/>
    <n v="0"/>
    <m/>
    <d v="2012-03-21T00:00:00"/>
    <d v="2009-08-01T00:00:00"/>
    <d v="2014-07-31T00:00:00"/>
    <n v="2014"/>
    <n v="7"/>
    <x v="35"/>
    <x v="3"/>
    <x v="11"/>
    <x v="0"/>
    <m/>
    <m/>
    <m/>
    <m/>
    <s v="Normal"/>
  </r>
  <r>
    <x v="16"/>
    <s v="Blue"/>
    <s v="None"/>
    <s v="P518313"/>
    <s v="DGS"/>
    <s v="B50001751"/>
    <s v="Janitorial Services for the Department of General Services Area D"/>
    <s v="Dazser-Bal Corp. d/b/a Jani-King of Baltimore"/>
    <x v="637"/>
    <n v="0"/>
    <m/>
    <d v="2012-10-17T00:00:00"/>
    <d v="2012-10-16T00:00:00"/>
    <d v="2014-10-15T00:00:00"/>
    <n v="2014"/>
    <n v="10"/>
    <x v="36"/>
    <x v="11"/>
    <x v="10"/>
    <x v="1"/>
    <m/>
    <m/>
    <m/>
    <m/>
    <s v="Normal"/>
  </r>
  <r>
    <x v="16"/>
    <s v="Blue"/>
    <s v="None"/>
    <m/>
    <s v="HEALTH"/>
    <s v="B50002394"/>
    <s v="Provide In-Home Personal Care/Homemaker Services"/>
    <s v="Dependable Service Group, LLC"/>
    <x v="638"/>
    <n v="0"/>
    <m/>
    <d v="2012-10-17T00:00:00"/>
    <d v="2012-10-17T00:00:00"/>
    <d v="2014-10-16T00:00:00"/>
    <n v="2014"/>
    <n v="10"/>
    <x v="36"/>
    <x v="7"/>
    <x v="0"/>
    <x v="0"/>
    <m/>
    <m/>
    <m/>
    <m/>
    <s v="Normal"/>
  </r>
  <r>
    <x v="16"/>
    <s v="Blue"/>
    <s v="None"/>
    <m/>
    <s v="HEALTH"/>
    <s v="B50002394"/>
    <s v="Provide In-Home Personal Care/Homemaker Services"/>
    <s v="Chesapeake Medical Staffing"/>
    <x v="639"/>
    <n v="0"/>
    <m/>
    <d v="2012-10-17T00:00:00"/>
    <d v="2012-10-17T00:00:00"/>
    <d v="2014-10-16T00:00:00"/>
    <n v="2014"/>
    <n v="10"/>
    <x v="36"/>
    <x v="7"/>
    <x v="0"/>
    <x v="0"/>
    <m/>
    <m/>
    <m/>
    <m/>
    <s v="Normal"/>
  </r>
  <r>
    <x v="16"/>
    <s v="Blue"/>
    <s v="None"/>
    <m/>
    <s v="AGING"/>
    <s v="B50002394"/>
    <s v="Personal Care &amp; Homemaker Services"/>
    <s v="Trustworthy Staffing Solutions"/>
    <x v="639"/>
    <n v="0"/>
    <m/>
    <d v="2012-10-17T00:00:00"/>
    <d v="2012-10-17T00:00:00"/>
    <d v="2014-10-16T00:00:00"/>
    <n v="2014"/>
    <n v="10"/>
    <x v="36"/>
    <x v="7"/>
    <x v="0"/>
    <x v="0"/>
    <m/>
    <m/>
    <m/>
    <m/>
    <s v="Normal"/>
  </r>
  <r>
    <x v="16"/>
    <s v="Blue"/>
    <s v="None"/>
    <m/>
    <s v="AGING"/>
    <s v="B50002394"/>
    <s v="Personal Care &amp; Homemaker Services"/>
    <s v="Personal Touch Home Aides of Baltimore, Inc."/>
    <x v="639"/>
    <n v="0"/>
    <m/>
    <d v="2012-10-17T00:00:00"/>
    <d v="2012-10-17T00:00:00"/>
    <d v="2014-10-16T00:00:00"/>
    <n v="2014"/>
    <n v="10"/>
    <x v="36"/>
    <x v="7"/>
    <x v="0"/>
    <x v="0"/>
    <m/>
    <m/>
    <m/>
    <m/>
    <s v="Normal"/>
  </r>
  <r>
    <x v="16"/>
    <s v="Blue"/>
    <s v="Green"/>
    <s v="P504739"/>
    <s v="CITYWIDE"/>
    <s v="B50000589"/>
    <s v="Electrical Products "/>
    <s v="Ideal Electrical Supply"/>
    <x v="39"/>
    <n v="0"/>
    <m/>
    <d v="2012-10-03T00:00:00"/>
    <d v="2012-11-19T00:00:00"/>
    <d v="2014-11-18T00:00:00"/>
    <n v="2014"/>
    <n v="11"/>
    <x v="45"/>
    <x v="0"/>
    <x v="0"/>
    <x v="0"/>
    <m/>
    <m/>
    <m/>
    <m/>
    <s v="Normal"/>
  </r>
  <r>
    <x v="16"/>
    <s v="Blue"/>
    <s v="None"/>
    <s v="P504628"/>
    <s v="CITYWIDE"/>
    <s v="B50000589"/>
    <s v="Electrical Products   "/>
    <s v="Graybar Electric Co."/>
    <x v="640"/>
    <n v="0"/>
    <m/>
    <d v="2012-10-03T00:00:00"/>
    <d v="2012-11-19T00:00:00"/>
    <d v="2014-11-18T00:00:00"/>
    <n v="2014"/>
    <n v="11"/>
    <x v="45"/>
    <x v="0"/>
    <x v="0"/>
    <x v="0"/>
    <m/>
    <m/>
    <m/>
    <m/>
    <s v="Normal"/>
  </r>
  <r>
    <x v="16"/>
    <s v="Blue"/>
    <s v="None"/>
    <s v="P515731"/>
    <s v="MAYOR"/>
    <s v="08000"/>
    <s v="GPS Ranger system "/>
    <s v="BarZ Adventures"/>
    <x v="641"/>
    <n v="0"/>
    <m/>
    <d v="2011-01-12T00:00:00"/>
    <d v="2011-01-12T00:00:00"/>
    <d v="2014-12-31T00:00:00"/>
    <n v="2014"/>
    <n v="12"/>
    <x v="37"/>
    <x v="1"/>
    <x v="0"/>
    <x v="0"/>
    <m/>
    <m/>
    <m/>
    <m/>
    <s v="Normal"/>
  </r>
  <r>
    <x v="16"/>
    <s v="Blue"/>
    <s v="None"/>
    <m/>
    <s v="HEALTH"/>
    <s v="B50002453"/>
    <s v="Provide Temporary Nursing Services"/>
    <s v="Excel Staffing and Personnel Services, Inc."/>
    <x v="25"/>
    <n v="0"/>
    <m/>
    <d v="2012-12-05T00:00:00"/>
    <d v="2013-01-01T00:00:00"/>
    <d v="2015-12-31T00:00:00"/>
    <n v="2015"/>
    <n v="12"/>
    <x v="19"/>
    <x v="2"/>
    <x v="16"/>
    <x v="11"/>
    <m/>
    <m/>
    <m/>
    <m/>
    <s v="Normal"/>
  </r>
  <r>
    <x v="16"/>
    <s v="Blue"/>
    <s v="None"/>
    <m/>
    <s v="HEALTH"/>
    <s v="B50002453"/>
    <s v="Provide Temporary Nursing Services"/>
    <s v="Dependable Services Group, LLC"/>
    <x v="29"/>
    <n v="0"/>
    <m/>
    <d v="2012-12-05T00:00:00"/>
    <d v="2013-01-01T00:00:00"/>
    <d v="2015-12-31T00:00:00"/>
    <n v="2015"/>
    <n v="12"/>
    <x v="19"/>
    <x v="2"/>
    <x v="16"/>
    <x v="11"/>
    <m/>
    <m/>
    <m/>
    <m/>
    <s v="Normal"/>
  </r>
  <r>
    <x v="16"/>
    <s v="Blue"/>
    <s v="None"/>
    <m/>
    <s v="HEALTH"/>
    <s v="B50002453"/>
    <s v="Provide Temporary Nursing Services"/>
    <s v="Arbor E&amp;T, llc dba Care Resources"/>
    <x v="48"/>
    <n v="0"/>
    <m/>
    <d v="2012-12-05T00:00:00"/>
    <d v="2013-01-01T00:00:00"/>
    <d v="2015-12-31T00:00:00"/>
    <n v="2015"/>
    <n v="12"/>
    <x v="19"/>
    <x v="2"/>
    <x v="16"/>
    <x v="11"/>
    <m/>
    <m/>
    <m/>
    <m/>
    <s v="Normal"/>
  </r>
  <r>
    <x v="16"/>
    <s v="Blue"/>
    <s v="None"/>
    <m/>
    <s v="REC. &amp; PARKS"/>
    <s v="B50001760"/>
    <s v="Manage and Operate shake N'Bake Recreational Facility"/>
    <s v="Kingdom Managed, Inc."/>
    <x v="144"/>
    <n v="0"/>
    <m/>
    <d v="2011-05-25T00:00:00"/>
    <d v="2011-06-01T00:00:00"/>
    <d v="2016-05-31T00:00:00"/>
    <n v="2016"/>
    <n v="5"/>
    <x v="56"/>
    <x v="31"/>
    <x v="2"/>
    <x v="14"/>
    <m/>
    <m/>
    <m/>
    <s v="Dummy PO thru City Dynamics"/>
    <s v="Special"/>
  </r>
  <r>
    <x v="16"/>
    <s v="Blue"/>
    <s v="None"/>
    <s v="Various"/>
    <s v="CITYWIDE"/>
    <s v="PRC-247-12"/>
    <s v="Heating Oil"/>
    <s v="Space Petroleum and Chemical CO."/>
    <x v="50"/>
    <n v="0"/>
    <m/>
    <d v="2012-08-08T00:00:00"/>
    <d v="2012-08-08T00:00:00"/>
    <d v="2017-06-30T00:00:00"/>
    <n v="2017"/>
    <n v="6"/>
    <x v="42"/>
    <x v="0"/>
    <x v="0"/>
    <x v="0"/>
    <m/>
    <m/>
    <m/>
    <m/>
    <s v="Normal"/>
  </r>
  <r>
    <x v="16"/>
    <s v="Blue"/>
    <s v="None"/>
    <m/>
    <s v="REC. &amp; PARKS"/>
    <s v="B50002380"/>
    <s v="Operate and Manage the &quot;Du&quot; Burns Soccer Arena"/>
    <s v="Coppermine Fieldhouse, LLC"/>
    <x v="144"/>
    <n v="0"/>
    <m/>
    <d v="2012-12-19T00:00:00"/>
    <d v="2013-01-22T00:00:00"/>
    <d v="2018-01-21T00:00:00"/>
    <n v="2018"/>
    <n v="1"/>
    <x v="32"/>
    <x v="0"/>
    <x v="2"/>
    <x v="2"/>
    <m/>
    <m/>
    <m/>
    <m/>
    <s v="Normal"/>
  </r>
  <r>
    <x v="16"/>
    <s v="Blue"/>
    <s v="None"/>
    <m/>
    <s v="REC &amp; PARKS"/>
    <s v="B50002071"/>
    <s v="Management and Operation of Recreation Centers (Brooklyn and O'Malley)"/>
    <s v="Boys and Girls Clubs of Metropolitan Baltimore"/>
    <x v="22"/>
    <n v="0"/>
    <m/>
    <d v="2011-12-21T00:00:00"/>
    <s v="within 60 days for 1 year"/>
    <m/>
    <n v="1900"/>
    <n v="1"/>
    <x v="57"/>
    <x v="1"/>
    <x v="13"/>
    <x v="2"/>
    <m/>
    <m/>
    <m/>
    <m/>
    <s v="Normal"/>
  </r>
  <r>
    <x v="16"/>
    <s v="Blue"/>
    <s v="None"/>
    <m/>
    <s v="REC &amp; PARKS"/>
    <s v="B50002071"/>
    <s v="Management and Operation of Recreation Centers (Easterwood)"/>
    <s v="Omega Baltimore Foundation, Inc."/>
    <x v="22"/>
    <n v="0"/>
    <m/>
    <d v="2011-12-21T00:00:00"/>
    <s v="within 60 days for 1 year"/>
    <m/>
    <n v="1900"/>
    <n v="1"/>
    <x v="57"/>
    <x v="1"/>
    <x v="13"/>
    <x v="2"/>
    <m/>
    <m/>
    <m/>
    <m/>
    <s v="Normal"/>
  </r>
  <r>
    <x v="16"/>
    <s v="Blue"/>
    <s v="None"/>
    <m/>
    <s v="REC &amp; PARKS"/>
    <s v="B50002071"/>
    <s v="Management and Operation of Recreation Centers (Collington Square &amp; Lillian Jones)"/>
    <s v="Reclaiming Our Children and Community Project, Inc."/>
    <x v="22"/>
    <n v="0"/>
    <m/>
    <d v="2011-12-21T00:00:00"/>
    <s v="within 60 days for 1 year"/>
    <m/>
    <n v="1900"/>
    <n v="1"/>
    <x v="57"/>
    <x v="1"/>
    <x v="13"/>
    <x v="2"/>
    <m/>
    <m/>
    <m/>
    <m/>
    <s v="Normal"/>
  </r>
  <r>
    <x v="16"/>
    <s v="Blue"/>
    <s v="None"/>
    <m/>
    <s v="REC &amp; PARKS"/>
    <s v="B50002194"/>
    <s v="Manage and Operation of Recreation Center (Towanda)"/>
    <s v="Park Heights Renaissance, Inc."/>
    <x v="2"/>
    <n v="0"/>
    <m/>
    <d v="2012-05-09T00:00:00"/>
    <s v="within 60 days for 1 year"/>
    <m/>
    <n v="1900"/>
    <n v="1"/>
    <x v="57"/>
    <x v="1"/>
    <x v="13"/>
    <x v="2"/>
    <m/>
    <m/>
    <m/>
    <s v="Yes"/>
    <s v="Spe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H37" firstHeaderRow="1" firstDataRow="2" firstDataCol="1"/>
  <pivotFields count="25">
    <pivotField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>
      <items count="643">
        <item x="200"/>
        <item x="57"/>
        <item x="380"/>
        <item x="329"/>
        <item x="324"/>
        <item x="460"/>
        <item x="137"/>
        <item x="387"/>
        <item x="143"/>
        <item x="224"/>
        <item x="372"/>
        <item x="401"/>
        <item x="333"/>
        <item x="385"/>
        <item x="216"/>
        <item x="226"/>
        <item x="358"/>
        <item x="623"/>
        <item x="347"/>
        <item x="83"/>
        <item x="521"/>
        <item x="225"/>
        <item x="292"/>
        <item x="85"/>
        <item x="232"/>
        <item x="121"/>
        <item x="123"/>
        <item x="71"/>
        <item x="530"/>
        <item x="103"/>
        <item x="394"/>
        <item x="291"/>
        <item x="338"/>
        <item x="0"/>
        <item x="439"/>
        <item x="445"/>
        <item x="80"/>
        <item x="102"/>
        <item x="115"/>
        <item x="366"/>
        <item x="386"/>
        <item x="113"/>
        <item x="110"/>
        <item x="89"/>
        <item x="112"/>
        <item x="150"/>
        <item x="93"/>
        <item x="348"/>
        <item x="388"/>
        <item x="222"/>
        <item x="481"/>
        <item x="135"/>
        <item x="241"/>
        <item x="234"/>
        <item x="138"/>
        <item x="133"/>
        <item x="370"/>
        <item x="228"/>
        <item x="545"/>
        <item x="67"/>
        <item x="383"/>
        <item x="145"/>
        <item x="281"/>
        <item x="527"/>
        <item x="217"/>
        <item x="206"/>
        <item x="240"/>
        <item x="341"/>
        <item x="325"/>
        <item x="610"/>
        <item x="454"/>
        <item x="148"/>
        <item x="208"/>
        <item x="233"/>
        <item x="75"/>
        <item x="65"/>
        <item x="328"/>
        <item x="498"/>
        <item x="166"/>
        <item x="231"/>
        <item x="475"/>
        <item x="364"/>
        <item x="98"/>
        <item x="548"/>
        <item x="390"/>
        <item x="136"/>
        <item x="236"/>
        <item x="508"/>
        <item x="214"/>
        <item x="305"/>
        <item x="86"/>
        <item x="407"/>
        <item x="409"/>
        <item x="443"/>
        <item x="79"/>
        <item x="256"/>
        <item x="415"/>
        <item x="4"/>
        <item x="335"/>
        <item x="221"/>
        <item x="220"/>
        <item x="3"/>
        <item x="247"/>
        <item x="97"/>
        <item x="442"/>
        <item x="463"/>
        <item x="207"/>
        <item x="426"/>
        <item x="620"/>
        <item x="313"/>
        <item x="404"/>
        <item x="132"/>
        <item x="104"/>
        <item x="72"/>
        <item x="152"/>
        <item x="332"/>
        <item x="229"/>
        <item x="534"/>
        <item x="44"/>
        <item x="42"/>
        <item x="47"/>
        <item x="134"/>
        <item x="84"/>
        <item x="322"/>
        <item x="237"/>
        <item x="244"/>
        <item x="471"/>
        <item x="204"/>
        <item x="243"/>
        <item x="467"/>
        <item x="368"/>
        <item x="87"/>
        <item x="330"/>
        <item x="140"/>
        <item x="161"/>
        <item x="248"/>
        <item x="379"/>
        <item x="235"/>
        <item x="360"/>
        <item x="8"/>
        <item x="125"/>
        <item x="441"/>
        <item x="395"/>
        <item x="92"/>
        <item x="149"/>
        <item x="249"/>
        <item x="77"/>
        <item x="242"/>
        <item x="365"/>
        <item x="105"/>
        <item x="78"/>
        <item x="90"/>
        <item x="507"/>
        <item x="535"/>
        <item x="356"/>
        <item x="406"/>
        <item x="213"/>
        <item x="223"/>
        <item x="14"/>
        <item x="99"/>
        <item x="122"/>
        <item x="440"/>
        <item x="616"/>
        <item x="465"/>
        <item x="142"/>
        <item x="255"/>
        <item x="518"/>
        <item x="43"/>
        <item x="503"/>
        <item x="258"/>
        <item x="81"/>
        <item x="73"/>
        <item x="70"/>
        <item x="423"/>
        <item x="68"/>
        <item x="571"/>
        <item x="153"/>
        <item x="62"/>
        <item x="429"/>
        <item x="160"/>
        <item x="259"/>
        <item x="334"/>
        <item x="377"/>
        <item x="331"/>
        <item x="392"/>
        <item x="605"/>
        <item x="525"/>
        <item x="337"/>
        <item x="141"/>
        <item x="432"/>
        <item x="120"/>
        <item x="382"/>
        <item x="290"/>
        <item x="151"/>
        <item x="40"/>
        <item x="554"/>
        <item x="428"/>
        <item x="455"/>
        <item x="560"/>
        <item x="466"/>
        <item x="100"/>
        <item x="411"/>
        <item x="436"/>
        <item x="446"/>
        <item x="470"/>
        <item x="612"/>
        <item x="111"/>
        <item x="139"/>
        <item x="211"/>
        <item x="66"/>
        <item x="246"/>
        <item x="186"/>
        <item x="515"/>
        <item x="91"/>
        <item x="76"/>
        <item x="270"/>
        <item x="95"/>
        <item x="128"/>
        <item x="119"/>
        <item x="22"/>
        <item x="260"/>
        <item x="212"/>
        <item x="516"/>
        <item x="531"/>
        <item x="127"/>
        <item x="512"/>
        <item x="203"/>
        <item x="478"/>
        <item x="362"/>
        <item x="492"/>
        <item x="480"/>
        <item x="118"/>
        <item x="129"/>
        <item x="533"/>
        <item x="34"/>
        <item x="408"/>
        <item x="519"/>
        <item x="464"/>
        <item x="345"/>
        <item x="96"/>
        <item x="101"/>
        <item x="474"/>
        <item x="11"/>
        <item x="416"/>
        <item x="188"/>
        <item x="265"/>
        <item x="462"/>
        <item x="359"/>
        <item x="373"/>
        <item x="556"/>
        <item x="266"/>
        <item x="230"/>
        <item x="107"/>
        <item x="7"/>
        <item x="367"/>
        <item x="209"/>
        <item x="126"/>
        <item x="546"/>
        <item x="278"/>
        <item x="613"/>
        <item x="69"/>
        <item x="308"/>
        <item x="227"/>
        <item x="592"/>
        <item x="344"/>
        <item x="45"/>
        <item x="56"/>
        <item x="94"/>
        <item x="529"/>
        <item x="389"/>
        <item x="114"/>
        <item x="109"/>
        <item x="159"/>
        <item x="496"/>
        <item x="283"/>
        <item x="422"/>
        <item x="517"/>
        <item x="579"/>
        <item x="482"/>
        <item x="280"/>
        <item x="63"/>
        <item x="12"/>
        <item x="555"/>
        <item x="116"/>
        <item x="435"/>
        <item x="74"/>
        <item x="420"/>
        <item x="64"/>
        <item x="402"/>
        <item x="49"/>
        <item x="400"/>
        <item x="2"/>
        <item x="219"/>
        <item x="384"/>
        <item x="289"/>
        <item x="393"/>
        <item x="60"/>
        <item x="611"/>
        <item x="381"/>
        <item x="245"/>
        <item x="639"/>
        <item x="638"/>
        <item x="641"/>
        <item x="457"/>
        <item x="61"/>
        <item x="275"/>
        <item x="398"/>
        <item x="164"/>
        <item x="35"/>
        <item x="456"/>
        <item x="288"/>
        <item x="58"/>
        <item x="540"/>
        <item x="82"/>
        <item x="293"/>
        <item x="499"/>
        <item x="449"/>
        <item x="604"/>
        <item x="495"/>
        <item x="312"/>
        <item x="316"/>
        <item x="46"/>
        <item x="575"/>
        <item x="506"/>
        <item x="424"/>
        <item x="502"/>
        <item x="15"/>
        <item x="397"/>
        <item x="340"/>
        <item x="485"/>
        <item x="458"/>
        <item x="371"/>
        <item x="511"/>
        <item x="88"/>
        <item x="618"/>
        <item x="634"/>
        <item x="210"/>
        <item x="513"/>
        <item x="583"/>
        <item x="434"/>
        <item x="269"/>
        <item x="476"/>
        <item x="336"/>
        <item x="536"/>
        <item x="193"/>
        <item x="314"/>
        <item x="473"/>
        <item x="539"/>
        <item x="396"/>
        <item x="570"/>
        <item x="391"/>
        <item x="505"/>
        <item x="253"/>
        <item x="450"/>
        <item x="497"/>
        <item x="184"/>
        <item x="421"/>
        <item x="310"/>
        <item x="59"/>
        <item x="16"/>
        <item x="158"/>
        <item x="526"/>
        <item x="624"/>
        <item x="500"/>
        <item x="504"/>
        <item x="21"/>
        <item x="399"/>
        <item x="307"/>
        <item x="254"/>
        <item x="591"/>
        <item x="509"/>
        <item x="339"/>
        <item x="124"/>
        <item x="405"/>
        <item x="593"/>
        <item x="469"/>
        <item x="29"/>
        <item x="494"/>
        <item x="190"/>
        <item x="361"/>
        <item x="625"/>
        <item x="501"/>
        <item x="522"/>
        <item x="284"/>
        <item x="218"/>
        <item x="294"/>
        <item x="343"/>
        <item x="311"/>
        <item x="376"/>
        <item x="130"/>
        <item x="342"/>
        <item x="267"/>
        <item x="627"/>
        <item x="167"/>
        <item x="183"/>
        <item x="39"/>
        <item x="257"/>
        <item x="374"/>
        <item x="427"/>
        <item x="9"/>
        <item x="28"/>
        <item x="595"/>
        <item x="419"/>
        <item x="607"/>
        <item x="302"/>
        <item x="453"/>
        <item x="369"/>
        <item x="403"/>
        <item x="252"/>
        <item x="524"/>
        <item x="355"/>
        <item x="543"/>
        <item x="271"/>
        <item x="304"/>
        <item x="489"/>
        <item x="286"/>
        <item x="410"/>
        <item x="578"/>
        <item x="1"/>
        <item x="572"/>
        <item x="327"/>
        <item x="538"/>
        <item x="378"/>
        <item x="6"/>
        <item x="493"/>
        <item x="461"/>
        <item x="558"/>
        <item x="606"/>
        <item x="557"/>
        <item x="239"/>
        <item x="375"/>
        <item x="323"/>
        <item x="279"/>
        <item x="484"/>
        <item x="272"/>
        <item x="306"/>
        <item x="309"/>
        <item x="299"/>
        <item x="437"/>
        <item x="582"/>
        <item x="48"/>
        <item x="162"/>
        <item x="632"/>
        <item x="181"/>
        <item x="628"/>
        <item x="276"/>
        <item x="38"/>
        <item x="163"/>
        <item x="447"/>
        <item x="472"/>
        <item x="608"/>
        <item x="573"/>
        <item x="282"/>
        <item x="626"/>
        <item x="268"/>
        <item x="542"/>
        <item x="33"/>
        <item x="349"/>
        <item x="30"/>
        <item x="544"/>
        <item x="346"/>
        <item x="532"/>
        <item x="273"/>
        <item x="528"/>
        <item x="588"/>
        <item x="477"/>
        <item x="32"/>
        <item x="619"/>
        <item x="171"/>
        <item x="609"/>
        <item x="317"/>
        <item x="25"/>
        <item x="117"/>
        <item x="187"/>
        <item x="301"/>
        <item x="147"/>
        <item x="238"/>
        <item x="431"/>
        <item x="287"/>
        <item x="165"/>
        <item x="601"/>
        <item x="295"/>
        <item x="20"/>
        <item x="51"/>
        <item x="635"/>
        <item x="581"/>
        <item x="629"/>
        <item x="194"/>
        <item x="106"/>
        <item x="108"/>
        <item x="603"/>
        <item x="550"/>
        <item x="451"/>
        <item x="53"/>
        <item x="357"/>
        <item x="637"/>
        <item x="510"/>
        <item x="617"/>
        <item x="251"/>
        <item x="430"/>
        <item x="352"/>
        <item x="277"/>
        <item x="274"/>
        <item x="541"/>
        <item x="263"/>
        <item x="202"/>
        <item x="630"/>
        <item x="350"/>
        <item x="561"/>
        <item x="590"/>
        <item x="552"/>
        <item x="189"/>
        <item x="523"/>
        <item x="562"/>
        <item x="576"/>
        <item x="580"/>
        <item x="285"/>
        <item x="196"/>
        <item x="315"/>
        <item x="615"/>
        <item x="195"/>
        <item x="563"/>
        <item x="564"/>
        <item x="27"/>
        <item x="631"/>
        <item x="182"/>
        <item x="363"/>
        <item x="565"/>
        <item x="537"/>
        <item x="566"/>
        <item x="155"/>
        <item x="602"/>
        <item x="412"/>
        <item x="17"/>
        <item x="296"/>
        <item x="55"/>
        <item x="452"/>
        <item x="298"/>
        <item x="297"/>
        <item x="589"/>
        <item x="520"/>
        <item x="264"/>
        <item x="300"/>
        <item x="479"/>
        <item x="567"/>
        <item x="154"/>
        <item x="201"/>
        <item x="50"/>
        <item x="156"/>
        <item x="568"/>
        <item x="417"/>
        <item x="52"/>
        <item x="444"/>
        <item x="326"/>
        <item x="600"/>
        <item x="303"/>
        <item x="491"/>
        <item x="586"/>
        <item x="321"/>
        <item x="10"/>
        <item x="559"/>
        <item x="31"/>
        <item x="438"/>
        <item x="262"/>
        <item x="584"/>
        <item x="319"/>
        <item x="5"/>
        <item x="351"/>
        <item x="146"/>
        <item x="215"/>
        <item x="594"/>
        <item x="54"/>
        <item x="633"/>
        <item x="549"/>
        <item x="553"/>
        <item x="425"/>
        <item x="486"/>
        <item x="597"/>
        <item x="185"/>
        <item x="23"/>
        <item x="261"/>
        <item x="468"/>
        <item x="24"/>
        <item x="490"/>
        <item x="621"/>
        <item x="414"/>
        <item x="169"/>
        <item x="569"/>
        <item x="614"/>
        <item x="596"/>
        <item x="640"/>
        <item x="585"/>
        <item x="318"/>
        <item x="413"/>
        <item x="483"/>
        <item x="13"/>
        <item x="26"/>
        <item x="19"/>
        <item x="353"/>
        <item x="551"/>
        <item x="587"/>
        <item x="173"/>
        <item x="574"/>
        <item x="636"/>
        <item x="172"/>
        <item x="320"/>
        <item x="18"/>
        <item x="547"/>
        <item x="250"/>
        <item x="487"/>
        <item x="418"/>
        <item x="459"/>
        <item x="622"/>
        <item x="177"/>
        <item x="448"/>
        <item x="36"/>
        <item x="599"/>
        <item x="577"/>
        <item x="198"/>
        <item x="41"/>
        <item x="197"/>
        <item x="205"/>
        <item x="191"/>
        <item x="199"/>
        <item x="180"/>
        <item x="157"/>
        <item x="192"/>
        <item x="433"/>
        <item x="170"/>
        <item x="598"/>
        <item x="178"/>
        <item x="179"/>
        <item x="174"/>
        <item x="176"/>
        <item x="131"/>
        <item x="514"/>
        <item x="175"/>
        <item x="488"/>
        <item x="354"/>
        <item x="37"/>
        <item x="168"/>
        <item x="144"/>
        <item t="default"/>
      </items>
    </pivotField>
    <pivotField showAll="0"/>
    <pivotField showAll="0"/>
    <pivotField showAll="0"/>
    <pivotField showAll="0"/>
    <pivotField showAll="0"/>
    <pivotField numFmtId="168" showAll="0"/>
    <pivotField numFmtId="168" showAll="0"/>
    <pivotField axis="axisCol" showAll="0">
      <items count="59">
        <item x="57"/>
        <item x="33"/>
        <item x="0"/>
        <item x="51"/>
        <item x="52"/>
        <item x="53"/>
        <item x="5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28"/>
        <item x="13"/>
        <item x="14"/>
        <item x="29"/>
        <item x="44"/>
        <item x="15"/>
        <item x="16"/>
        <item x="34"/>
        <item x="35"/>
        <item x="31"/>
        <item x="30"/>
        <item x="36"/>
        <item x="45"/>
        <item x="37"/>
        <item x="38"/>
        <item x="39"/>
        <item x="17"/>
        <item x="49"/>
        <item x="40"/>
        <item x="18"/>
        <item x="50"/>
        <item x="27"/>
        <item x="47"/>
        <item x="48"/>
        <item x="46"/>
        <item x="19"/>
        <item x="20"/>
        <item x="21"/>
        <item x="41"/>
        <item x="56"/>
        <item x="22"/>
        <item x="23"/>
        <item x="24"/>
        <item x="25"/>
        <item x="42"/>
        <item x="55"/>
        <item x="43"/>
        <item x="26"/>
        <item x="32"/>
        <item t="default"/>
      </items>
    </pivotField>
    <pivotField axis="axisRow" showAll="0">
      <items count="33">
        <item x="0"/>
        <item x="24"/>
        <item x="19"/>
        <item x="3"/>
        <item x="27"/>
        <item x="8"/>
        <item x="11"/>
        <item x="21"/>
        <item x="6"/>
        <item x="5"/>
        <item x="25"/>
        <item x="16"/>
        <item x="17"/>
        <item x="20"/>
        <item x="1"/>
        <item x="29"/>
        <item x="9"/>
        <item x="10"/>
        <item x="30"/>
        <item x="7"/>
        <item x="23"/>
        <item x="13"/>
        <item x="18"/>
        <item x="22"/>
        <item x="2"/>
        <item x="28"/>
        <item x="14"/>
        <item x="4"/>
        <item x="15"/>
        <item x="26"/>
        <item x="31"/>
        <item x="12"/>
        <item t="default"/>
      </items>
    </pivotField>
    <pivotField showAll="0">
      <items count="28">
        <item x="0"/>
        <item x="24"/>
        <item x="18"/>
        <item x="5"/>
        <item x="25"/>
        <item x="11"/>
        <item x="17"/>
        <item x="13"/>
        <item x="2"/>
        <item x="23"/>
        <item x="21"/>
        <item x="3"/>
        <item x="20"/>
        <item x="8"/>
        <item x="12"/>
        <item x="16"/>
        <item x="7"/>
        <item x="1"/>
        <item x="10"/>
        <item x="26"/>
        <item x="22"/>
        <item x="4"/>
        <item x="9"/>
        <item x="14"/>
        <item x="6"/>
        <item x="15"/>
        <item x="19"/>
        <item t="default"/>
      </items>
    </pivotField>
    <pivotField showAll="0">
      <items count="18">
        <item x="0"/>
        <item x="4"/>
        <item x="16"/>
        <item x="9"/>
        <item x="15"/>
        <item x="2"/>
        <item x="14"/>
        <item x="8"/>
        <item x="6"/>
        <item x="3"/>
        <item x="11"/>
        <item x="7"/>
        <item x="1"/>
        <item x="13"/>
        <item x="5"/>
        <item x="10"/>
        <item x="12"/>
        <item t="default"/>
      </items>
    </pivotField>
    <pivotField showAll="0"/>
    <pivotField showAll="0"/>
    <pivotField showAll="0"/>
    <pivotField showAll="0"/>
    <pivotField showAll="0"/>
  </pivotFields>
  <rowFields count="1">
    <field x="17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16"/>
  </colFields>
  <col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colItems>
  <dataFields count="1">
    <dataField name="Count of Total Award Amount (A)" fld="8" subtotal="count" baseField="17" baseItem="28" numFmtId="167"/>
  </dataFields>
  <formats count="1">
    <format dxfId="6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AR268" totalsRowShown="0" headerRowDxfId="59">
  <autoFilter ref="A3:AR268" xr:uid="{00000000-0009-0000-0100-000001000000}"/>
  <sortState xmlns:xlrd2="http://schemas.microsoft.com/office/spreadsheetml/2017/richdata2" ref="A4:AR268">
    <sortCondition ref="N4:N268"/>
  </sortState>
  <tableColumns count="44">
    <tableColumn id="1" xr3:uid="{00000000-0010-0000-0000-000001000000}" name="Buyer" dataDxfId="36"/>
    <tableColumn id="24" xr3:uid="{00000000-0010-0000-0000-000018000000}" name="Team" dataDxfId="35"/>
    <tableColumn id="25" xr3:uid="{00000000-0010-0000-0000-000019000000}" name="Priority" dataDxfId="34"/>
    <tableColumn id="2" xr3:uid="{00000000-0010-0000-0000-000002000000}" name="Master Blanket Number" dataDxfId="33"/>
    <tableColumn id="3" xr3:uid="{00000000-0010-0000-0000-000003000000}" name="Agency" dataDxfId="32"/>
    <tableColumn id="4" xr3:uid="{00000000-0010-0000-0000-000004000000}" name="Contract No." dataDxfId="31"/>
    <tableColumn id="5" xr3:uid="{00000000-0010-0000-0000-000005000000}" name="Title" dataDxfId="30"/>
    <tableColumn id="6" xr3:uid="{00000000-0010-0000-0000-000006000000}" name="Vendor Name" dataDxfId="29"/>
    <tableColumn id="7" xr3:uid="{00000000-0010-0000-0000-000007000000}" name="Total Award Amount (A)" dataDxfId="28" dataCellStyle="Currency"/>
    <tableColumn id="15" xr3:uid="{00000000-0010-0000-0000-00000F000000}" name="Amount Spent to Date (B)*" dataDxfId="27" dataCellStyle="Currency">
      <calculatedColumnFormula>-K2328/0.0833333333333333</calculatedColumnFormula>
    </tableColumn>
    <tableColumn id="16" xr3:uid="{00000000-0010-0000-0000-000010000000}" name="Amount Left (A-B)*" dataDxfId="26" dataCellStyle="Currency"/>
    <tableColumn id="8" xr3:uid="{00000000-0010-0000-0000-000008000000}" name="Latest BOE Approval Date" dataDxfId="25"/>
    <tableColumn id="9" xr3:uid="{00000000-0010-0000-0000-000009000000}" name="Current Start Date" dataDxfId="24"/>
    <tableColumn id="10" xr3:uid="{00000000-0010-0000-0000-00000A000000}" name="Current Expiration _x000a_Date" dataDxfId="23"/>
    <tableColumn id="17" xr3:uid="{00000000-0010-0000-0000-000011000000}" name="Year" dataDxfId="22" dataCellStyle="Comma">
      <calculatedColumnFormula>YEAR(N4)</calculatedColumnFormula>
    </tableColumn>
    <tableColumn id="18" xr3:uid="{00000000-0010-0000-0000-000012000000}" name="Month" dataDxfId="21">
      <calculatedColumnFormula>MONTH(N4)</calculatedColumnFormula>
    </tableColumn>
    <tableColumn id="19" xr3:uid="{00000000-0010-0000-0000-000013000000}" name="Year-Mo" dataDxfId="20">
      <calculatedColumnFormula>IF(P4&gt;9,CONCATENATE(O4,P4),CONCATENATE(O4,"0",P4))</calculatedColumnFormula>
    </tableColumn>
    <tableColumn id="11" xr3:uid="{00000000-0010-0000-0000-00000B000000}" name="Renew Options Remaining" dataDxfId="19"/>
    <tableColumn id="12" xr3:uid="{00000000-0010-0000-0000-00000C000000}" name="MBE Goal" dataDxfId="18" dataCellStyle="Percent"/>
    <tableColumn id="13" xr3:uid="{00000000-0010-0000-0000-00000D000000}" name="WBE Goal" dataDxfId="17" dataCellStyle="Percent"/>
    <tableColumn id="14" xr3:uid="{00000000-0010-0000-0000-00000E000000}" name="Notes / Status" dataDxfId="15"/>
    <tableColumn id="20" xr3:uid="{00000000-0010-0000-0000-000014000000}" name="Requires Additional Quotes to make Release POs?" dataDxfId="16"/>
    <tableColumn id="21" xr3:uid="{00000000-0010-0000-0000-000015000000}" name="Has 1st, 2nd, etc. Call Awarded Vendors?" dataDxfId="58"/>
    <tableColumn id="22" xr3:uid="{00000000-0010-0000-0000-000016000000}" name="Has &quot;Blanket within a Blanket&quot; Authority?" dataDxfId="57"/>
    <tableColumn id="23" xr3:uid="{00000000-0010-0000-0000-000017000000}" name="Special Compliance?" dataDxfId="56">
      <calculatedColumnFormula>IF(Table1[[#This Row],[Requires Additional Quotes to make Release POs?]]="",IF(Table1[[#This Row],[Has 1st, 2nd, etc. Call Awarded Vendors?]]="",IF(Table1[[#This Row],[Has "Blanket within a Blanket" Authority?]]="","Normal","Special"),"Special"),"Special")</calculatedColumnFormula>
    </tableColumn>
    <tableColumn id="26" xr3:uid="{00000000-0010-0000-0000-00001A000000}" name="Column1" dataDxfId="55"/>
    <tableColumn id="27" xr3:uid="{00000000-0010-0000-0000-00001B000000}" name="Column2" dataDxfId="54"/>
    <tableColumn id="28" xr3:uid="{00000000-0010-0000-0000-00001C000000}" name="Column3" dataDxfId="53"/>
    <tableColumn id="29" xr3:uid="{00000000-0010-0000-0000-00001D000000}" name="Column4" dataDxfId="52"/>
    <tableColumn id="30" xr3:uid="{00000000-0010-0000-0000-00001E000000}" name="Column5" dataDxfId="51"/>
    <tableColumn id="31" xr3:uid="{00000000-0010-0000-0000-00001F000000}" name="Column6" dataDxfId="50"/>
    <tableColumn id="32" xr3:uid="{00000000-0010-0000-0000-000020000000}" name="Column7" dataDxfId="49"/>
    <tableColumn id="33" xr3:uid="{00000000-0010-0000-0000-000021000000}" name="Column8" dataDxfId="48"/>
    <tableColumn id="34" xr3:uid="{00000000-0010-0000-0000-000022000000}" name="Column9" dataDxfId="47"/>
    <tableColumn id="35" xr3:uid="{00000000-0010-0000-0000-000023000000}" name="Column10" dataDxfId="46"/>
    <tableColumn id="36" xr3:uid="{00000000-0010-0000-0000-000024000000}" name="Column11" dataDxfId="45"/>
    <tableColumn id="37" xr3:uid="{00000000-0010-0000-0000-000025000000}" name="Column12" dataDxfId="44"/>
    <tableColumn id="38" xr3:uid="{00000000-0010-0000-0000-000026000000}" name="Column13" dataDxfId="43"/>
    <tableColumn id="39" xr3:uid="{00000000-0010-0000-0000-000027000000}" name="Column14" dataDxfId="42"/>
    <tableColumn id="40" xr3:uid="{00000000-0010-0000-0000-000028000000}" name="Column15" dataDxfId="41"/>
    <tableColumn id="41" xr3:uid="{00000000-0010-0000-0000-000029000000}" name="Column16" dataDxfId="40"/>
    <tableColumn id="42" xr3:uid="{00000000-0010-0000-0000-00002A000000}" name="Column17" dataDxfId="39"/>
    <tableColumn id="43" xr3:uid="{00000000-0010-0000-0000-00002B000000}" name="Column18" dataDxfId="38"/>
    <tableColumn id="44" xr3:uid="{00000000-0010-0000-0000-00002C000000}" name="Column19" dataDxf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37"/>
  <sheetViews>
    <sheetView workbookViewId="0">
      <selection activeCell="P37" sqref="P37"/>
    </sheetView>
  </sheetViews>
  <sheetFormatPr defaultRowHeight="12.75" x14ac:dyDescent="0.2"/>
  <cols>
    <col min="1" max="1" width="31.42578125" bestFit="1" customWidth="1"/>
    <col min="2" max="2" width="17" customWidth="1"/>
    <col min="3" max="4" width="7" bestFit="1" customWidth="1"/>
    <col min="5" max="5" width="7" customWidth="1"/>
    <col min="6" max="49" width="7" bestFit="1" customWidth="1"/>
    <col min="50" max="50" width="7" customWidth="1"/>
    <col min="51" max="55" width="7" bestFit="1" customWidth="1"/>
    <col min="56" max="56" width="7" customWidth="1"/>
    <col min="57" max="59" width="7" bestFit="1" customWidth="1"/>
    <col min="60" max="60" width="11.7109375" bestFit="1" customWidth="1"/>
    <col min="61" max="116" width="30.28515625" customWidth="1"/>
    <col min="117" max="117" width="35.5703125" customWidth="1"/>
    <col min="118" max="118" width="26" bestFit="1" customWidth="1"/>
  </cols>
  <sheetData>
    <row r="3" spans="1:60" x14ac:dyDescent="0.2">
      <c r="A3" s="201" t="s">
        <v>172</v>
      </c>
      <c r="B3" s="201" t="s">
        <v>163</v>
      </c>
    </row>
    <row r="4" spans="1:60" x14ac:dyDescent="0.2">
      <c r="A4" s="201" t="s">
        <v>162</v>
      </c>
      <c r="B4" t="s">
        <v>95</v>
      </c>
      <c r="C4" t="s">
        <v>96</v>
      </c>
      <c r="D4" t="s">
        <v>97</v>
      </c>
      <c r="E4" t="s">
        <v>98</v>
      </c>
      <c r="F4" t="s">
        <v>99</v>
      </c>
      <c r="G4" t="s">
        <v>100</v>
      </c>
      <c r="H4" t="s">
        <v>101</v>
      </c>
      <c r="I4" t="s">
        <v>102</v>
      </c>
      <c r="J4" t="s">
        <v>103</v>
      </c>
      <c r="K4" t="s">
        <v>104</v>
      </c>
      <c r="L4" t="s">
        <v>105</v>
      </c>
      <c r="M4" t="s">
        <v>106</v>
      </c>
      <c r="N4" t="s">
        <v>107</v>
      </c>
      <c r="O4" t="s">
        <v>108</v>
      </c>
      <c r="P4" t="s">
        <v>109</v>
      </c>
      <c r="Q4" t="s">
        <v>110</v>
      </c>
      <c r="R4" t="s">
        <v>111</v>
      </c>
      <c r="S4" t="s">
        <v>112</v>
      </c>
      <c r="T4" t="s">
        <v>113</v>
      </c>
      <c r="U4" t="s">
        <v>114</v>
      </c>
      <c r="V4" t="s">
        <v>115</v>
      </c>
      <c r="W4" t="s">
        <v>116</v>
      </c>
      <c r="X4" t="s">
        <v>117</v>
      </c>
      <c r="Y4" t="s">
        <v>118</v>
      </c>
      <c r="Z4" t="s">
        <v>119</v>
      </c>
      <c r="AA4" t="s">
        <v>120</v>
      </c>
      <c r="AB4" t="s">
        <v>121</v>
      </c>
      <c r="AC4" t="s">
        <v>122</v>
      </c>
      <c r="AD4" t="s">
        <v>123</v>
      </c>
      <c r="AE4" t="s">
        <v>124</v>
      </c>
      <c r="AF4" t="s">
        <v>125</v>
      </c>
      <c r="AG4" t="s">
        <v>126</v>
      </c>
      <c r="AH4" t="s">
        <v>127</v>
      </c>
      <c r="AI4" t="s">
        <v>128</v>
      </c>
      <c r="AJ4" t="s">
        <v>129</v>
      </c>
      <c r="AK4" t="s">
        <v>130</v>
      </c>
      <c r="AL4" t="s">
        <v>131</v>
      </c>
      <c r="AM4" t="s">
        <v>132</v>
      </c>
      <c r="AN4" t="s">
        <v>133</v>
      </c>
      <c r="AO4" t="s">
        <v>134</v>
      </c>
      <c r="AP4" t="s">
        <v>135</v>
      </c>
      <c r="AQ4" t="s">
        <v>136</v>
      </c>
      <c r="AR4" t="s">
        <v>161</v>
      </c>
      <c r="AS4" t="s">
        <v>137</v>
      </c>
      <c r="AT4" t="s">
        <v>138</v>
      </c>
      <c r="AU4" t="s">
        <v>139</v>
      </c>
      <c r="AV4" t="s">
        <v>140</v>
      </c>
      <c r="AW4" t="s">
        <v>141</v>
      </c>
      <c r="AX4" t="s">
        <v>142</v>
      </c>
      <c r="AY4" t="s">
        <v>143</v>
      </c>
      <c r="AZ4" t="s">
        <v>144</v>
      </c>
      <c r="BA4" t="s">
        <v>145</v>
      </c>
      <c r="BB4" t="s">
        <v>146</v>
      </c>
      <c r="BC4" t="s">
        <v>147</v>
      </c>
      <c r="BD4" t="s">
        <v>148</v>
      </c>
      <c r="BE4" t="s">
        <v>149</v>
      </c>
      <c r="BF4" t="s">
        <v>150</v>
      </c>
      <c r="BG4" t="s">
        <v>165</v>
      </c>
      <c r="BH4" t="s">
        <v>94</v>
      </c>
    </row>
    <row r="5" spans="1:60" x14ac:dyDescent="0.2">
      <c r="A5" s="202">
        <v>0</v>
      </c>
      <c r="B5" s="203"/>
      <c r="C5" s="203">
        <v>2</v>
      </c>
      <c r="D5" s="203">
        <v>3</v>
      </c>
      <c r="E5" s="203">
        <v>2</v>
      </c>
      <c r="F5" s="203">
        <v>3</v>
      </c>
      <c r="G5" s="203">
        <v>1</v>
      </c>
      <c r="H5" s="203">
        <v>1</v>
      </c>
      <c r="I5" s="203">
        <v>4</v>
      </c>
      <c r="J5" s="203">
        <v>6</v>
      </c>
      <c r="K5" s="203">
        <v>10</v>
      </c>
      <c r="L5" s="203">
        <v>6</v>
      </c>
      <c r="M5" s="203">
        <v>20</v>
      </c>
      <c r="N5" s="203">
        <v>25</v>
      </c>
      <c r="O5" s="203">
        <v>12</v>
      </c>
      <c r="P5" s="203">
        <v>43</v>
      </c>
      <c r="Q5" s="203">
        <v>13</v>
      </c>
      <c r="R5" s="203">
        <v>18</v>
      </c>
      <c r="S5" s="203">
        <v>36</v>
      </c>
      <c r="T5" s="203">
        <v>20</v>
      </c>
      <c r="U5" s="203">
        <v>23</v>
      </c>
      <c r="V5" s="203">
        <v>35</v>
      </c>
      <c r="W5" s="203">
        <v>17</v>
      </c>
      <c r="X5" s="203">
        <v>16</v>
      </c>
      <c r="Y5" s="203">
        <v>11</v>
      </c>
      <c r="Z5" s="203">
        <v>3</v>
      </c>
      <c r="AA5" s="203">
        <v>6</v>
      </c>
      <c r="AB5" s="203">
        <v>6</v>
      </c>
      <c r="AC5" s="203">
        <v>3</v>
      </c>
      <c r="AD5" s="203"/>
      <c r="AE5" s="203">
        <v>4</v>
      </c>
      <c r="AF5" s="203">
        <v>10</v>
      </c>
      <c r="AG5" s="203">
        <v>3</v>
      </c>
      <c r="AH5" s="203">
        <v>2</v>
      </c>
      <c r="AI5" s="203">
        <v>1</v>
      </c>
      <c r="AJ5" s="203">
        <v>1</v>
      </c>
      <c r="AK5" s="203">
        <v>2</v>
      </c>
      <c r="AL5" s="203">
        <v>1</v>
      </c>
      <c r="AM5" s="203">
        <v>1</v>
      </c>
      <c r="AN5" s="203">
        <v>4</v>
      </c>
      <c r="AO5" s="203"/>
      <c r="AP5" s="203">
        <v>1</v>
      </c>
      <c r="AQ5" s="203"/>
      <c r="AR5" s="203">
        <v>1</v>
      </c>
      <c r="AS5" s="203">
        <v>1</v>
      </c>
      <c r="AT5" s="203">
        <v>2</v>
      </c>
      <c r="AU5" s="203">
        <v>3</v>
      </c>
      <c r="AV5" s="203">
        <v>2</v>
      </c>
      <c r="AW5" s="203">
        <v>2</v>
      </c>
      <c r="AX5" s="203"/>
      <c r="AY5" s="203">
        <v>1</v>
      </c>
      <c r="AZ5" s="203"/>
      <c r="BA5" s="203"/>
      <c r="BB5" s="203"/>
      <c r="BC5" s="203">
        <v>3</v>
      </c>
      <c r="BD5" s="203">
        <v>1</v>
      </c>
      <c r="BE5" s="203">
        <v>1</v>
      </c>
      <c r="BF5" s="203"/>
      <c r="BG5" s="203">
        <v>2</v>
      </c>
      <c r="BH5" s="203">
        <v>394</v>
      </c>
    </row>
    <row r="6" spans="1:60" x14ac:dyDescent="0.2">
      <c r="A6" s="202" t="s">
        <v>82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>
        <v>1</v>
      </c>
      <c r="Q6" s="203"/>
      <c r="R6" s="203"/>
      <c r="S6" s="203"/>
      <c r="T6" s="203"/>
      <c r="U6" s="203"/>
      <c r="V6" s="203"/>
      <c r="W6" s="203"/>
      <c r="X6" s="203"/>
      <c r="Y6" s="203">
        <v>1</v>
      </c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>
        <v>2</v>
      </c>
    </row>
    <row r="7" spans="1:60" x14ac:dyDescent="0.2">
      <c r="A7" s="202" t="s">
        <v>153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>
        <v>1</v>
      </c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>
        <v>1</v>
      </c>
    </row>
    <row r="8" spans="1:60" x14ac:dyDescent="0.2">
      <c r="A8" s="202" t="s">
        <v>42</v>
      </c>
      <c r="B8" s="203"/>
      <c r="C8" s="203"/>
      <c r="D8" s="203"/>
      <c r="E8" s="203"/>
      <c r="F8" s="203"/>
      <c r="G8" s="203"/>
      <c r="H8" s="203"/>
      <c r="I8" s="203"/>
      <c r="J8" s="203"/>
      <c r="K8" s="203">
        <v>1</v>
      </c>
      <c r="L8" s="203">
        <v>8</v>
      </c>
      <c r="M8" s="203">
        <v>12</v>
      </c>
      <c r="N8" s="203">
        <v>11</v>
      </c>
      <c r="O8" s="203">
        <v>7</v>
      </c>
      <c r="P8" s="203">
        <v>22</v>
      </c>
      <c r="Q8" s="203">
        <v>16</v>
      </c>
      <c r="R8" s="203">
        <v>13</v>
      </c>
      <c r="S8" s="203">
        <v>11</v>
      </c>
      <c r="T8" s="203">
        <v>9</v>
      </c>
      <c r="U8" s="203">
        <v>15</v>
      </c>
      <c r="V8" s="203">
        <v>17</v>
      </c>
      <c r="W8" s="203">
        <v>11</v>
      </c>
      <c r="X8" s="203">
        <v>2</v>
      </c>
      <c r="Y8" s="203">
        <v>2</v>
      </c>
      <c r="Z8" s="203"/>
      <c r="AA8" s="203"/>
      <c r="AB8" s="203"/>
      <c r="AC8" s="203">
        <v>1</v>
      </c>
      <c r="AD8" s="203"/>
      <c r="AE8" s="203"/>
      <c r="AF8" s="203"/>
      <c r="AG8" s="203"/>
      <c r="AH8" s="203"/>
      <c r="AI8" s="203"/>
      <c r="AJ8" s="203">
        <v>1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>
        <v>159</v>
      </c>
    </row>
    <row r="9" spans="1:60" x14ac:dyDescent="0.2">
      <c r="A9" s="202" t="s">
        <v>74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>
        <v>1</v>
      </c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>
        <v>1</v>
      </c>
    </row>
    <row r="10" spans="1:60" x14ac:dyDescent="0.2">
      <c r="A10" s="202" t="s">
        <v>68</v>
      </c>
      <c r="B10" s="203"/>
      <c r="C10" s="203"/>
      <c r="D10" s="203"/>
      <c r="E10" s="203"/>
      <c r="F10" s="203"/>
      <c r="G10" s="203"/>
      <c r="H10" s="203"/>
      <c r="I10" s="203"/>
      <c r="J10" s="203">
        <v>1</v>
      </c>
      <c r="K10" s="203"/>
      <c r="L10" s="203"/>
      <c r="M10" s="203"/>
      <c r="N10" s="203"/>
      <c r="O10" s="203"/>
      <c r="P10" s="203">
        <v>2</v>
      </c>
      <c r="Q10" s="203"/>
      <c r="R10" s="203"/>
      <c r="S10" s="203"/>
      <c r="T10" s="203"/>
      <c r="U10" s="203"/>
      <c r="V10" s="203"/>
      <c r="W10" s="203">
        <v>1</v>
      </c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>
        <v>4</v>
      </c>
    </row>
    <row r="11" spans="1:60" x14ac:dyDescent="0.2">
      <c r="A11" s="202" t="s">
        <v>22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>
        <v>1</v>
      </c>
      <c r="M11" s="203"/>
      <c r="N11" s="203">
        <v>1</v>
      </c>
      <c r="O11" s="203"/>
      <c r="P11" s="203">
        <v>1</v>
      </c>
      <c r="Q11" s="203"/>
      <c r="R11" s="203"/>
      <c r="S11" s="203"/>
      <c r="T11" s="203"/>
      <c r="U11" s="203">
        <v>3</v>
      </c>
      <c r="V11" s="203">
        <v>4</v>
      </c>
      <c r="W11" s="203">
        <v>1</v>
      </c>
      <c r="X11" s="203">
        <v>2</v>
      </c>
      <c r="Y11" s="203">
        <v>1</v>
      </c>
      <c r="Z11" s="203"/>
      <c r="AA11" s="203"/>
      <c r="AB11" s="203">
        <v>1</v>
      </c>
      <c r="AC11" s="203">
        <v>5</v>
      </c>
      <c r="AD11" s="203">
        <v>2</v>
      </c>
      <c r="AE11" s="203">
        <v>1</v>
      </c>
      <c r="AF11" s="203">
        <v>1</v>
      </c>
      <c r="AG11" s="203">
        <v>2</v>
      </c>
      <c r="AH11" s="203"/>
      <c r="AI11" s="203">
        <v>5</v>
      </c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>
        <v>1</v>
      </c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>
        <v>32</v>
      </c>
    </row>
    <row r="12" spans="1:60" x14ac:dyDescent="0.2">
      <c r="A12" s="202" t="s">
        <v>35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>
        <v>9</v>
      </c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>
        <v>9</v>
      </c>
    </row>
    <row r="13" spans="1:60" x14ac:dyDescent="0.2">
      <c r="A13" s="202" t="s">
        <v>37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>
        <v>1</v>
      </c>
      <c r="AG13" s="203"/>
      <c r="AH13" s="203"/>
      <c r="AI13" s="203"/>
      <c r="AJ13" s="203">
        <v>1</v>
      </c>
      <c r="AK13" s="203">
        <v>1</v>
      </c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>
        <v>1</v>
      </c>
      <c r="BA13" s="203"/>
      <c r="BB13" s="203"/>
      <c r="BC13" s="203"/>
      <c r="BD13" s="203"/>
      <c r="BE13" s="203"/>
      <c r="BF13" s="203"/>
      <c r="BG13" s="203"/>
      <c r="BH13" s="203">
        <v>4</v>
      </c>
    </row>
    <row r="14" spans="1:60" x14ac:dyDescent="0.2">
      <c r="A14" s="202" t="s">
        <v>25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>
        <v>1</v>
      </c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>
        <v>1</v>
      </c>
      <c r="AI14" s="203"/>
      <c r="AJ14" s="203"/>
      <c r="AK14" s="203"/>
      <c r="AL14" s="203">
        <v>1</v>
      </c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>
        <v>1</v>
      </c>
      <c r="BA14" s="203"/>
      <c r="BB14" s="203"/>
      <c r="BC14" s="203"/>
      <c r="BD14" s="203"/>
      <c r="BE14" s="203"/>
      <c r="BF14" s="203"/>
      <c r="BG14" s="203"/>
      <c r="BH14" s="203">
        <v>4</v>
      </c>
    </row>
    <row r="15" spans="1:60" x14ac:dyDescent="0.2">
      <c r="A15" s="202" t="s">
        <v>170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>
        <v>1</v>
      </c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>
        <v>1</v>
      </c>
    </row>
    <row r="16" spans="1:60" x14ac:dyDescent="0.2">
      <c r="A16" s="202" t="s">
        <v>164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>
        <v>1</v>
      </c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>
        <v>1</v>
      </c>
    </row>
    <row r="17" spans="1:60" x14ac:dyDescent="0.2">
      <c r="A17" s="202" t="s">
        <v>31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>
        <v>3</v>
      </c>
      <c r="O17" s="203"/>
      <c r="P17" s="203"/>
      <c r="Q17" s="203"/>
      <c r="R17" s="203"/>
      <c r="S17" s="203"/>
      <c r="T17" s="203"/>
      <c r="U17" s="203"/>
      <c r="V17" s="203">
        <v>1</v>
      </c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>
        <v>4</v>
      </c>
    </row>
    <row r="18" spans="1:60" x14ac:dyDescent="0.2">
      <c r="A18" s="202" t="s">
        <v>72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>
        <v>1</v>
      </c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>
        <v>1</v>
      </c>
    </row>
    <row r="19" spans="1:60" x14ac:dyDescent="0.2">
      <c r="A19" s="202" t="s">
        <v>18</v>
      </c>
      <c r="B19" s="203">
        <v>4</v>
      </c>
      <c r="C19" s="203"/>
      <c r="D19" s="203"/>
      <c r="E19" s="203"/>
      <c r="F19" s="203"/>
      <c r="G19" s="203"/>
      <c r="H19" s="203"/>
      <c r="I19" s="203">
        <v>3</v>
      </c>
      <c r="J19" s="203"/>
      <c r="K19" s="203">
        <v>2</v>
      </c>
      <c r="L19" s="203">
        <v>1</v>
      </c>
      <c r="M19" s="203">
        <v>4</v>
      </c>
      <c r="N19" s="203">
        <v>4</v>
      </c>
      <c r="O19" s="203">
        <v>9</v>
      </c>
      <c r="P19" s="203">
        <v>8</v>
      </c>
      <c r="Q19" s="203">
        <v>11</v>
      </c>
      <c r="R19" s="203">
        <v>29</v>
      </c>
      <c r="S19" s="203">
        <v>16</v>
      </c>
      <c r="T19" s="203">
        <v>10</v>
      </c>
      <c r="U19" s="203">
        <v>14</v>
      </c>
      <c r="V19" s="203">
        <v>14</v>
      </c>
      <c r="W19" s="203">
        <v>12</v>
      </c>
      <c r="X19" s="203">
        <v>4</v>
      </c>
      <c r="Y19" s="203"/>
      <c r="Z19" s="203">
        <v>2</v>
      </c>
      <c r="AA19" s="203">
        <v>1</v>
      </c>
      <c r="AB19" s="203">
        <v>5</v>
      </c>
      <c r="AC19" s="203">
        <v>1</v>
      </c>
      <c r="AD19" s="203">
        <v>5</v>
      </c>
      <c r="AE19" s="203">
        <v>6</v>
      </c>
      <c r="AF19" s="203">
        <v>12</v>
      </c>
      <c r="AG19" s="203">
        <v>2</v>
      </c>
      <c r="AH19" s="203">
        <v>11</v>
      </c>
      <c r="AI19" s="203"/>
      <c r="AJ19" s="203">
        <v>4</v>
      </c>
      <c r="AK19" s="203">
        <v>5</v>
      </c>
      <c r="AL19" s="203">
        <v>21</v>
      </c>
      <c r="AM19" s="203">
        <v>3</v>
      </c>
      <c r="AN19" s="203">
        <v>7</v>
      </c>
      <c r="AO19" s="203">
        <v>4</v>
      </c>
      <c r="AP19" s="203">
        <v>11</v>
      </c>
      <c r="AQ19" s="203">
        <v>1</v>
      </c>
      <c r="AR19" s="203">
        <v>4</v>
      </c>
      <c r="AS19" s="203">
        <v>4</v>
      </c>
      <c r="AT19" s="203">
        <v>8</v>
      </c>
      <c r="AU19" s="203">
        <v>8</v>
      </c>
      <c r="AV19" s="203"/>
      <c r="AW19" s="203"/>
      <c r="AX19" s="203"/>
      <c r="AY19" s="203"/>
      <c r="AZ19" s="203"/>
      <c r="BA19" s="203">
        <v>1</v>
      </c>
      <c r="BB19" s="203"/>
      <c r="BC19" s="203"/>
      <c r="BD19" s="203"/>
      <c r="BE19" s="203"/>
      <c r="BF19" s="203"/>
      <c r="BG19" s="203"/>
      <c r="BH19" s="203">
        <v>271</v>
      </c>
    </row>
    <row r="20" spans="1:60" x14ac:dyDescent="0.2">
      <c r="A20" s="202" t="s">
        <v>29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>
        <v>1</v>
      </c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>
        <v>1</v>
      </c>
    </row>
    <row r="21" spans="1:60" x14ac:dyDescent="0.2">
      <c r="A21" s="202" t="s">
        <v>151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>
        <v>1</v>
      </c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>
        <v>1</v>
      </c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>
        <v>1</v>
      </c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>
        <v>3</v>
      </c>
    </row>
    <row r="22" spans="1:60" x14ac:dyDescent="0.2">
      <c r="A22" s="202" t="s">
        <v>24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>
        <v>1</v>
      </c>
      <c r="L22" s="203"/>
      <c r="M22" s="203"/>
      <c r="N22" s="203"/>
      <c r="O22" s="203">
        <v>2</v>
      </c>
      <c r="P22" s="203">
        <v>1</v>
      </c>
      <c r="Q22" s="203">
        <v>1</v>
      </c>
      <c r="R22" s="203"/>
      <c r="S22" s="203"/>
      <c r="T22" s="203">
        <v>13</v>
      </c>
      <c r="U22" s="203">
        <v>1</v>
      </c>
      <c r="V22" s="203"/>
      <c r="W22" s="203"/>
      <c r="X22" s="203"/>
      <c r="Y22" s="203">
        <v>1</v>
      </c>
      <c r="Z22" s="203"/>
      <c r="AA22" s="203">
        <v>1</v>
      </c>
      <c r="AB22" s="203">
        <v>1</v>
      </c>
      <c r="AC22" s="203"/>
      <c r="AD22" s="203"/>
      <c r="AE22" s="203"/>
      <c r="AF22" s="203">
        <v>1</v>
      </c>
      <c r="AG22" s="203"/>
      <c r="AH22" s="203"/>
      <c r="AI22" s="203">
        <v>2</v>
      </c>
      <c r="AJ22" s="203">
        <v>1</v>
      </c>
      <c r="AK22" s="203"/>
      <c r="AL22" s="203"/>
      <c r="AM22" s="203"/>
      <c r="AN22" s="203"/>
      <c r="AO22" s="203"/>
      <c r="AP22" s="203">
        <v>1</v>
      </c>
      <c r="AQ22" s="203"/>
      <c r="AR22" s="203"/>
      <c r="AS22" s="203">
        <v>1</v>
      </c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>
        <v>28</v>
      </c>
    </row>
    <row r="23" spans="1:60" x14ac:dyDescent="0.2">
      <c r="A23" s="202" t="s">
        <v>66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>
        <v>1</v>
      </c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>
        <v>1</v>
      </c>
    </row>
    <row r="24" spans="1:60" x14ac:dyDescent="0.2">
      <c r="A24" s="202" t="s">
        <v>69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>
        <v>4</v>
      </c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>
        <v>1</v>
      </c>
      <c r="BG24" s="203"/>
      <c r="BH24" s="203">
        <v>5</v>
      </c>
    </row>
    <row r="25" spans="1:60" x14ac:dyDescent="0.2">
      <c r="A25" s="202" t="s">
        <v>33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>
        <v>1</v>
      </c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>
        <v>1</v>
      </c>
    </row>
    <row r="26" spans="1:60" x14ac:dyDescent="0.2">
      <c r="A26" s="202" t="s">
        <v>43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>
        <v>1</v>
      </c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>
        <v>1</v>
      </c>
    </row>
    <row r="27" spans="1:60" x14ac:dyDescent="0.2">
      <c r="A27" s="202" t="s">
        <v>21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>
        <v>10</v>
      </c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>
        <v>10</v>
      </c>
    </row>
    <row r="28" spans="1:60" x14ac:dyDescent="0.2">
      <c r="A28" s="202" t="s">
        <v>46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>
        <v>1</v>
      </c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>
        <v>1</v>
      </c>
    </row>
    <row r="29" spans="1:60" x14ac:dyDescent="0.2">
      <c r="A29" s="202" t="s">
        <v>17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>
        <v>1</v>
      </c>
      <c r="L29" s="203">
        <v>3</v>
      </c>
      <c r="M29" s="203">
        <v>10</v>
      </c>
      <c r="N29" s="203">
        <v>4</v>
      </c>
      <c r="O29" s="203">
        <v>2</v>
      </c>
      <c r="P29" s="203">
        <v>13</v>
      </c>
      <c r="Q29" s="203">
        <v>6</v>
      </c>
      <c r="R29" s="203">
        <v>8</v>
      </c>
      <c r="S29" s="203">
        <v>4</v>
      </c>
      <c r="T29" s="203">
        <v>8</v>
      </c>
      <c r="U29" s="203">
        <v>5</v>
      </c>
      <c r="V29" s="203">
        <v>10</v>
      </c>
      <c r="W29" s="203">
        <v>6</v>
      </c>
      <c r="X29" s="203">
        <v>1</v>
      </c>
      <c r="Y29" s="203">
        <v>1</v>
      </c>
      <c r="Z29" s="203">
        <v>3</v>
      </c>
      <c r="AA29" s="203">
        <v>1</v>
      </c>
      <c r="AB29" s="203"/>
      <c r="AC29" s="203"/>
      <c r="AD29" s="203"/>
      <c r="AE29" s="203"/>
      <c r="AF29" s="203"/>
      <c r="AG29" s="203"/>
      <c r="AH29" s="203">
        <v>1</v>
      </c>
      <c r="AI29" s="203"/>
      <c r="AJ29" s="203"/>
      <c r="AK29" s="203">
        <v>1</v>
      </c>
      <c r="AL29" s="203"/>
      <c r="AM29" s="203"/>
      <c r="AN29" s="203">
        <v>2</v>
      </c>
      <c r="AO29" s="203"/>
      <c r="AP29" s="203"/>
      <c r="AQ29" s="203"/>
      <c r="AR29" s="203"/>
      <c r="AS29" s="203"/>
      <c r="AT29" s="203">
        <v>4</v>
      </c>
      <c r="AU29" s="203"/>
      <c r="AV29" s="203"/>
      <c r="AW29" s="203"/>
      <c r="AX29" s="203"/>
      <c r="AY29" s="203"/>
      <c r="AZ29" s="203"/>
      <c r="BA29" s="203">
        <v>1</v>
      </c>
      <c r="BB29" s="203">
        <v>1</v>
      </c>
      <c r="BC29" s="203"/>
      <c r="BD29" s="203"/>
      <c r="BE29" s="203"/>
      <c r="BF29" s="203"/>
      <c r="BG29" s="203"/>
      <c r="BH29" s="203">
        <v>96</v>
      </c>
    </row>
    <row r="30" spans="1:60" x14ac:dyDescent="0.2">
      <c r="A30" s="202" t="s">
        <v>73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>
        <v>1</v>
      </c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>
        <v>1</v>
      </c>
    </row>
    <row r="31" spans="1:60" x14ac:dyDescent="0.2">
      <c r="A31" s="202" t="s">
        <v>30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>
        <v>2</v>
      </c>
      <c r="AG31" s="203"/>
      <c r="AH31" s="203"/>
      <c r="AI31" s="203">
        <v>1</v>
      </c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>
        <v>3</v>
      </c>
    </row>
    <row r="32" spans="1:60" x14ac:dyDescent="0.2">
      <c r="A32" s="202" t="s">
        <v>19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>
        <v>1</v>
      </c>
      <c r="M32" s="203"/>
      <c r="N32" s="203">
        <v>4</v>
      </c>
      <c r="O32" s="203">
        <v>1</v>
      </c>
      <c r="P32" s="203">
        <v>5</v>
      </c>
      <c r="Q32" s="203">
        <v>3</v>
      </c>
      <c r="R32" s="203">
        <v>1</v>
      </c>
      <c r="S32" s="203">
        <v>4</v>
      </c>
      <c r="T32" s="203"/>
      <c r="U32" s="203"/>
      <c r="V32" s="203">
        <v>18</v>
      </c>
      <c r="W32" s="203">
        <v>1</v>
      </c>
      <c r="X32" s="203">
        <v>1</v>
      </c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>
        <v>39</v>
      </c>
    </row>
    <row r="33" spans="1:60" x14ac:dyDescent="0.2">
      <c r="A33" s="202" t="s">
        <v>23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>
        <v>1</v>
      </c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>
        <v>1</v>
      </c>
      <c r="AJ33" s="203"/>
      <c r="AK33" s="203">
        <v>1</v>
      </c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>
        <v>1</v>
      </c>
      <c r="BG33" s="203"/>
      <c r="BH33" s="203">
        <v>4</v>
      </c>
    </row>
    <row r="34" spans="1:60" x14ac:dyDescent="0.2">
      <c r="A34" s="202" t="s">
        <v>83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>
        <v>1</v>
      </c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>
        <v>1</v>
      </c>
    </row>
    <row r="35" spans="1:60" x14ac:dyDescent="0.2">
      <c r="A35" s="202" t="s">
        <v>65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>
        <v>1</v>
      </c>
      <c r="AY35" s="203"/>
      <c r="AZ35" s="203"/>
      <c r="BA35" s="203"/>
      <c r="BB35" s="203"/>
      <c r="BC35" s="203"/>
      <c r="BD35" s="203"/>
      <c r="BE35" s="203"/>
      <c r="BF35" s="203"/>
      <c r="BG35" s="203"/>
      <c r="BH35" s="203">
        <v>1</v>
      </c>
    </row>
    <row r="36" spans="1:60" x14ac:dyDescent="0.2">
      <c r="A36" s="202" t="s">
        <v>152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>
        <v>1</v>
      </c>
      <c r="T36" s="203"/>
      <c r="U36" s="203"/>
      <c r="V36" s="203"/>
      <c r="W36" s="203">
        <v>1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>
        <v>2</v>
      </c>
    </row>
    <row r="37" spans="1:60" x14ac:dyDescent="0.2">
      <c r="A37" s="202" t="s">
        <v>94</v>
      </c>
      <c r="B37" s="203">
        <v>4</v>
      </c>
      <c r="C37" s="203">
        <v>2</v>
      </c>
      <c r="D37" s="203">
        <v>3</v>
      </c>
      <c r="E37" s="203">
        <v>2</v>
      </c>
      <c r="F37" s="203">
        <v>3</v>
      </c>
      <c r="G37" s="203">
        <v>1</v>
      </c>
      <c r="H37" s="203">
        <v>1</v>
      </c>
      <c r="I37" s="203">
        <v>7</v>
      </c>
      <c r="J37" s="203">
        <v>7</v>
      </c>
      <c r="K37" s="203">
        <v>16</v>
      </c>
      <c r="L37" s="203">
        <v>20</v>
      </c>
      <c r="M37" s="203">
        <v>46</v>
      </c>
      <c r="N37" s="203">
        <v>52</v>
      </c>
      <c r="O37" s="203">
        <v>35</v>
      </c>
      <c r="P37" s="203">
        <v>98</v>
      </c>
      <c r="Q37" s="203">
        <v>60</v>
      </c>
      <c r="R37" s="203">
        <v>70</v>
      </c>
      <c r="S37" s="203">
        <v>72</v>
      </c>
      <c r="T37" s="203">
        <v>71</v>
      </c>
      <c r="U37" s="203">
        <v>62</v>
      </c>
      <c r="V37" s="203">
        <v>99</v>
      </c>
      <c r="W37" s="203">
        <v>50</v>
      </c>
      <c r="X37" s="203">
        <v>27</v>
      </c>
      <c r="Y37" s="203">
        <v>18</v>
      </c>
      <c r="Z37" s="203">
        <v>8</v>
      </c>
      <c r="AA37" s="203">
        <v>9</v>
      </c>
      <c r="AB37" s="203">
        <v>14</v>
      </c>
      <c r="AC37" s="203">
        <v>10</v>
      </c>
      <c r="AD37" s="203">
        <v>7</v>
      </c>
      <c r="AE37" s="203">
        <v>12</v>
      </c>
      <c r="AF37" s="203">
        <v>31</v>
      </c>
      <c r="AG37" s="203">
        <v>8</v>
      </c>
      <c r="AH37" s="203">
        <v>15</v>
      </c>
      <c r="AI37" s="203">
        <v>10</v>
      </c>
      <c r="AJ37" s="203">
        <v>8</v>
      </c>
      <c r="AK37" s="203">
        <v>11</v>
      </c>
      <c r="AL37" s="203">
        <v>24</v>
      </c>
      <c r="AM37" s="203">
        <v>4</v>
      </c>
      <c r="AN37" s="203">
        <v>13</v>
      </c>
      <c r="AO37" s="203">
        <v>4</v>
      </c>
      <c r="AP37" s="203">
        <v>13</v>
      </c>
      <c r="AQ37" s="203">
        <v>1</v>
      </c>
      <c r="AR37" s="203">
        <v>6</v>
      </c>
      <c r="AS37" s="203">
        <v>6</v>
      </c>
      <c r="AT37" s="203">
        <v>15</v>
      </c>
      <c r="AU37" s="203">
        <v>11</v>
      </c>
      <c r="AV37" s="203">
        <v>2</v>
      </c>
      <c r="AW37" s="203">
        <v>2</v>
      </c>
      <c r="AX37" s="203">
        <v>1</v>
      </c>
      <c r="AY37" s="203">
        <v>1</v>
      </c>
      <c r="AZ37" s="203">
        <v>2</v>
      </c>
      <c r="BA37" s="203">
        <v>2</v>
      </c>
      <c r="BB37" s="203">
        <v>1</v>
      </c>
      <c r="BC37" s="203">
        <v>3</v>
      </c>
      <c r="BD37" s="203">
        <v>1</v>
      </c>
      <c r="BE37" s="203">
        <v>1</v>
      </c>
      <c r="BF37" s="203">
        <v>2</v>
      </c>
      <c r="BG37" s="203">
        <v>2</v>
      </c>
      <c r="BH37" s="203">
        <v>1086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V424"/>
  <sheetViews>
    <sheetView tabSelected="1" topLeftCell="A3" zoomScale="70" zoomScaleNormal="70" zoomScaleSheetLayoutView="100" workbookViewId="0">
      <pane ySplit="1" topLeftCell="A4" activePane="bottomLeft" state="frozen"/>
      <selection activeCell="A3" sqref="A3"/>
      <selection pane="bottomLeft" activeCell="AW274" sqref="AW274"/>
    </sheetView>
  </sheetViews>
  <sheetFormatPr defaultColWidth="9.140625" defaultRowHeight="43.5" customHeight="1" x14ac:dyDescent="0.2"/>
  <cols>
    <col min="1" max="1" width="15" style="48" customWidth="1"/>
    <col min="2" max="2" width="8.140625" style="48" hidden="1" customWidth="1"/>
    <col min="3" max="3" width="7.7109375" style="48" hidden="1" customWidth="1"/>
    <col min="4" max="4" width="15.140625" style="48" bestFit="1" customWidth="1"/>
    <col min="5" max="5" width="15.85546875" style="48" bestFit="1" customWidth="1"/>
    <col min="6" max="6" width="19.7109375" style="322" bestFit="1" customWidth="1"/>
    <col min="7" max="7" width="38.7109375" style="64" customWidth="1"/>
    <col min="8" max="8" width="20.7109375" style="64" customWidth="1"/>
    <col min="9" max="9" width="17.140625" style="323" bestFit="1" customWidth="1"/>
    <col min="10" max="11" width="17.7109375" style="324" hidden="1" customWidth="1"/>
    <col min="12" max="12" width="11" style="325" customWidth="1"/>
    <col min="13" max="13" width="10.5703125" style="326" customWidth="1"/>
    <col min="14" max="14" width="14.85546875" style="326" bestFit="1" customWidth="1"/>
    <col min="15" max="15" width="9.7109375" style="327" hidden="1" customWidth="1"/>
    <col min="16" max="16" width="11.140625" style="327" hidden="1" customWidth="1"/>
    <col min="17" max="17" width="13" style="327" hidden="1" customWidth="1"/>
    <col min="18" max="18" width="14.140625" style="48" customWidth="1"/>
    <col min="19" max="19" width="13.140625" style="328" bestFit="1" customWidth="1"/>
    <col min="20" max="20" width="5.42578125" style="328" customWidth="1"/>
    <col min="21" max="21" width="17.140625" style="70" customWidth="1"/>
    <col min="22" max="22" width="9.140625" style="69" hidden="1" customWidth="1"/>
    <col min="23" max="23" width="5.85546875" style="68" hidden="1" customWidth="1"/>
    <col min="24" max="24" width="10.7109375" style="68" hidden="1" customWidth="1"/>
    <col min="25" max="25" width="14.5703125" style="44" hidden="1" customWidth="1"/>
    <col min="26" max="44" width="9.140625" style="64" hidden="1" customWidth="1"/>
    <col min="45" max="16384" width="9.140625" style="64"/>
  </cols>
  <sheetData>
    <row r="1" spans="1:44" ht="20.25" hidden="1" customHeight="1" x14ac:dyDescent="0.2">
      <c r="A1" s="285" t="s">
        <v>87</v>
      </c>
      <c r="B1" s="285"/>
      <c r="C1" s="286"/>
      <c r="D1" s="287"/>
      <c r="E1" s="287"/>
      <c r="F1" s="288"/>
      <c r="G1" s="289"/>
      <c r="H1" s="289"/>
      <c r="I1" s="290"/>
      <c r="J1" s="291"/>
      <c r="K1" s="291"/>
      <c r="L1" s="292"/>
      <c r="M1" s="293"/>
      <c r="N1" s="293"/>
      <c r="O1" s="294"/>
      <c r="P1" s="294"/>
      <c r="Q1" s="287"/>
      <c r="R1" s="287"/>
      <c r="S1" s="295"/>
      <c r="T1" s="295"/>
      <c r="U1" s="296"/>
      <c r="V1" s="193"/>
      <c r="W1" s="194"/>
      <c r="X1" s="194"/>
      <c r="Y1" s="195"/>
    </row>
    <row r="2" spans="1:44" ht="18" hidden="1" x14ac:dyDescent="0.2">
      <c r="A2" s="297" t="s">
        <v>90</v>
      </c>
      <c r="B2" s="297"/>
      <c r="C2" s="298"/>
      <c r="D2" s="299"/>
      <c r="E2" s="299"/>
      <c r="F2" s="300"/>
      <c r="G2" s="301"/>
      <c r="H2" s="301"/>
      <c r="I2" s="302"/>
      <c r="J2" s="303"/>
      <c r="K2" s="303"/>
      <c r="L2" s="304"/>
      <c r="M2" s="305"/>
      <c r="N2" s="305"/>
      <c r="O2" s="306"/>
      <c r="P2" s="306"/>
      <c r="Q2" s="299"/>
      <c r="R2" s="299"/>
      <c r="S2" s="307"/>
      <c r="T2" s="307"/>
      <c r="U2" s="308"/>
      <c r="V2" s="193"/>
      <c r="W2" s="194"/>
      <c r="X2" s="194"/>
      <c r="Y2" s="195"/>
    </row>
    <row r="3" spans="1:44" s="185" customFormat="1" ht="48" customHeight="1" x14ac:dyDescent="0.2">
      <c r="A3" s="206" t="s">
        <v>224</v>
      </c>
      <c r="B3" s="206" t="s">
        <v>167</v>
      </c>
      <c r="C3" s="309" t="s">
        <v>159</v>
      </c>
      <c r="D3" s="206" t="s">
        <v>13</v>
      </c>
      <c r="E3" s="206" t="s">
        <v>75</v>
      </c>
      <c r="F3" s="207" t="s">
        <v>76</v>
      </c>
      <c r="G3" s="206" t="s">
        <v>4</v>
      </c>
      <c r="H3" s="206" t="s">
        <v>77</v>
      </c>
      <c r="I3" s="208" t="s">
        <v>86</v>
      </c>
      <c r="J3" s="209" t="s">
        <v>88</v>
      </c>
      <c r="K3" s="209" t="s">
        <v>89</v>
      </c>
      <c r="L3" s="210" t="s">
        <v>78</v>
      </c>
      <c r="M3" s="211" t="s">
        <v>15</v>
      </c>
      <c r="N3" s="211" t="s">
        <v>84</v>
      </c>
      <c r="O3" s="212" t="s">
        <v>91</v>
      </c>
      <c r="P3" s="212" t="s">
        <v>92</v>
      </c>
      <c r="Q3" s="211" t="s">
        <v>93</v>
      </c>
      <c r="R3" s="206" t="s">
        <v>79</v>
      </c>
      <c r="S3" s="213" t="s">
        <v>80</v>
      </c>
      <c r="T3" s="214" t="s">
        <v>81</v>
      </c>
      <c r="U3" s="206" t="s">
        <v>85</v>
      </c>
      <c r="V3" s="204" t="s">
        <v>154</v>
      </c>
      <c r="W3" s="204" t="s">
        <v>155</v>
      </c>
      <c r="X3" s="204" t="s">
        <v>156</v>
      </c>
      <c r="Y3" s="190" t="s">
        <v>158</v>
      </c>
      <c r="Z3" s="190" t="s">
        <v>181</v>
      </c>
      <c r="AA3" s="190" t="s">
        <v>182</v>
      </c>
      <c r="AB3" s="190" t="s">
        <v>183</v>
      </c>
      <c r="AC3" s="190" t="s">
        <v>184</v>
      </c>
      <c r="AD3" s="190" t="s">
        <v>185</v>
      </c>
      <c r="AE3" s="190" t="s">
        <v>186</v>
      </c>
      <c r="AF3" s="190" t="s">
        <v>187</v>
      </c>
      <c r="AG3" s="190" t="s">
        <v>188</v>
      </c>
      <c r="AH3" s="190" t="s">
        <v>189</v>
      </c>
      <c r="AI3" s="190" t="s">
        <v>190</v>
      </c>
      <c r="AJ3" s="190" t="s">
        <v>191</v>
      </c>
      <c r="AK3" s="190" t="s">
        <v>192</v>
      </c>
      <c r="AL3" s="190" t="s">
        <v>193</v>
      </c>
      <c r="AM3" s="190" t="s">
        <v>194</v>
      </c>
      <c r="AN3" s="190" t="s">
        <v>195</v>
      </c>
      <c r="AO3" s="190" t="s">
        <v>196</v>
      </c>
      <c r="AP3" s="190" t="s">
        <v>197</v>
      </c>
      <c r="AQ3" s="190" t="s">
        <v>198</v>
      </c>
      <c r="AR3" s="190" t="s">
        <v>226</v>
      </c>
    </row>
    <row r="4" spans="1:44" s="6" customFormat="1" ht="38.25" customHeight="1" x14ac:dyDescent="0.2">
      <c r="A4" s="215" t="s">
        <v>929</v>
      </c>
      <c r="B4" s="215"/>
      <c r="C4" s="216"/>
      <c r="D4" s="215" t="s">
        <v>766</v>
      </c>
      <c r="E4" s="215" t="s">
        <v>49</v>
      </c>
      <c r="F4" s="217" t="s">
        <v>641</v>
      </c>
      <c r="G4" s="218" t="s">
        <v>642</v>
      </c>
      <c r="H4" s="218" t="s">
        <v>643</v>
      </c>
      <c r="I4" s="219">
        <v>15048753.689999999</v>
      </c>
      <c r="J4" s="220">
        <f>-K2281/0.0833333333333333</f>
        <v>0</v>
      </c>
      <c r="K4" s="220"/>
      <c r="L4" s="221">
        <v>44580</v>
      </c>
      <c r="M4" s="221">
        <v>44569</v>
      </c>
      <c r="N4" s="222">
        <v>44933</v>
      </c>
      <c r="O4" s="227">
        <f>YEAR(N4)</f>
        <v>2023</v>
      </c>
      <c r="P4" s="227">
        <f>MONTH(N4)</f>
        <v>1</v>
      </c>
      <c r="Q4" s="228" t="str">
        <f>IF(P4&gt;9,CONCATENATE(O4,P4),CONCATENATE(O4,"0",P4))</f>
        <v>202301</v>
      </c>
      <c r="R4" s="215" t="s">
        <v>151</v>
      </c>
      <c r="S4" s="226">
        <v>0.05</v>
      </c>
      <c r="T4" s="226">
        <v>0.02</v>
      </c>
      <c r="U4" s="218"/>
      <c r="V4" s="198"/>
      <c r="W4" s="196"/>
      <c r="X4" s="198"/>
      <c r="Y4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</row>
    <row r="5" spans="1:44" s="6" customFormat="1" ht="38.25" customHeight="1" x14ac:dyDescent="0.2">
      <c r="A5" s="215" t="s">
        <v>442</v>
      </c>
      <c r="B5" s="215"/>
      <c r="C5" s="216"/>
      <c r="D5" s="215" t="s">
        <v>429</v>
      </c>
      <c r="E5" s="215" t="s">
        <v>47</v>
      </c>
      <c r="F5" s="217" t="s">
        <v>430</v>
      </c>
      <c r="G5" s="218" t="s">
        <v>431</v>
      </c>
      <c r="H5" s="218" t="s">
        <v>432</v>
      </c>
      <c r="I5" s="219">
        <v>100000</v>
      </c>
      <c r="J5" s="220">
        <f>-K2176/0.0833333333333333</f>
        <v>0</v>
      </c>
      <c r="K5" s="220"/>
      <c r="L5" s="221">
        <v>43838</v>
      </c>
      <c r="M5" s="221">
        <v>43838</v>
      </c>
      <c r="N5" s="222">
        <v>44933</v>
      </c>
      <c r="O5" s="223">
        <f>YEAR(N5)</f>
        <v>2023</v>
      </c>
      <c r="P5" s="224">
        <f>MONTH(N5)</f>
        <v>1</v>
      </c>
      <c r="Q5" s="225" t="str">
        <f>IF(P5&gt;9,CONCATENATE(O5,P5),CONCATENATE(O5,"0",P5))</f>
        <v>202301</v>
      </c>
      <c r="R5" s="215">
        <v>0</v>
      </c>
      <c r="S5" s="226">
        <v>0</v>
      </c>
      <c r="T5" s="226">
        <v>0</v>
      </c>
      <c r="U5" s="218"/>
      <c r="V5" s="191"/>
      <c r="W5" s="191"/>
      <c r="X5" s="191"/>
      <c r="Y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" s="192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</row>
    <row r="6" spans="1:44" s="6" customFormat="1" ht="38.25" customHeight="1" x14ac:dyDescent="0.2">
      <c r="A6" s="216" t="s">
        <v>760</v>
      </c>
      <c r="B6" s="216"/>
      <c r="C6" s="216"/>
      <c r="D6" s="216" t="s">
        <v>411</v>
      </c>
      <c r="E6" s="215" t="s">
        <v>52</v>
      </c>
      <c r="F6" s="231" t="s">
        <v>409</v>
      </c>
      <c r="G6" s="232" t="s">
        <v>410</v>
      </c>
      <c r="H6" s="232" t="s">
        <v>278</v>
      </c>
      <c r="I6" s="233">
        <v>55000</v>
      </c>
      <c r="J6" s="234">
        <f>-K2178/0.0833333333333333</f>
        <v>0</v>
      </c>
      <c r="K6" s="234"/>
      <c r="L6" s="222">
        <v>44538</v>
      </c>
      <c r="M6" s="222">
        <v>44569</v>
      </c>
      <c r="N6" s="222">
        <v>44933</v>
      </c>
      <c r="O6" s="227">
        <f>YEAR(N6)</f>
        <v>2023</v>
      </c>
      <c r="P6" s="227">
        <f>MONTH(N6)</f>
        <v>1</v>
      </c>
      <c r="Q6" s="228" t="str">
        <f>IF(P6&gt;9,CONCATENATE(O6,P6),CONCATENATE(O6,"0",P6))</f>
        <v>202301</v>
      </c>
      <c r="R6" s="215" t="s">
        <v>151</v>
      </c>
      <c r="S6" s="235">
        <v>0</v>
      </c>
      <c r="T6" s="235">
        <v>0</v>
      </c>
      <c r="U6" s="232"/>
      <c r="V6" s="191"/>
      <c r="W6" s="191"/>
      <c r="X6" s="191"/>
      <c r="Y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1"/>
    </row>
    <row r="7" spans="1:44" s="6" customFormat="1" ht="38.25" customHeight="1" x14ac:dyDescent="0.2">
      <c r="A7" s="216" t="s">
        <v>760</v>
      </c>
      <c r="B7" s="216"/>
      <c r="C7" s="216"/>
      <c r="D7" s="216" t="s">
        <v>408</v>
      </c>
      <c r="E7" s="215" t="s">
        <v>52</v>
      </c>
      <c r="F7" s="231" t="s">
        <v>409</v>
      </c>
      <c r="G7" s="232" t="s">
        <v>410</v>
      </c>
      <c r="H7" s="232" t="s">
        <v>275</v>
      </c>
      <c r="I7" s="233">
        <v>1095000</v>
      </c>
      <c r="J7" s="234">
        <f>-K2179/0.0833333333333333</f>
        <v>0</v>
      </c>
      <c r="K7" s="234"/>
      <c r="L7" s="222">
        <v>44538</v>
      </c>
      <c r="M7" s="222">
        <v>44569</v>
      </c>
      <c r="N7" s="222">
        <v>44933</v>
      </c>
      <c r="O7" s="227">
        <f>YEAR(N7)</f>
        <v>2023</v>
      </c>
      <c r="P7" s="227">
        <f>MONTH(N7)</f>
        <v>1</v>
      </c>
      <c r="Q7" s="228" t="str">
        <f>IF(P7&gt;9,CONCATENATE(O7,P7),CONCATENATE(O7,"0",P7))</f>
        <v>202301</v>
      </c>
      <c r="R7" s="215" t="s">
        <v>151</v>
      </c>
      <c r="S7" s="235">
        <v>0</v>
      </c>
      <c r="T7" s="235">
        <v>0</v>
      </c>
      <c r="U7" s="232"/>
      <c r="V7" s="196"/>
      <c r="W7" s="196"/>
      <c r="X7" s="196"/>
      <c r="Y7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6"/>
    </row>
    <row r="8" spans="1:44" s="6" customFormat="1" ht="38.25" customHeight="1" x14ac:dyDescent="0.2">
      <c r="A8" s="216" t="s">
        <v>760</v>
      </c>
      <c r="B8" s="215"/>
      <c r="C8" s="216"/>
      <c r="D8" s="215" t="s">
        <v>427</v>
      </c>
      <c r="E8" s="215" t="s">
        <v>52</v>
      </c>
      <c r="F8" s="217" t="s">
        <v>428</v>
      </c>
      <c r="G8" s="218" t="s">
        <v>321</v>
      </c>
      <c r="H8" s="218" t="s">
        <v>322</v>
      </c>
      <c r="I8" s="219">
        <v>800000</v>
      </c>
      <c r="J8" s="220">
        <f>-K2177/0.0833333333333333</f>
        <v>0</v>
      </c>
      <c r="K8" s="220"/>
      <c r="L8" s="221">
        <v>44538</v>
      </c>
      <c r="M8" s="221">
        <v>44569</v>
      </c>
      <c r="N8" s="222">
        <v>44933</v>
      </c>
      <c r="O8" s="227">
        <f>YEAR(N8)</f>
        <v>2023</v>
      </c>
      <c r="P8" s="227">
        <f>MONTH(N8)</f>
        <v>1</v>
      </c>
      <c r="Q8" s="228" t="str">
        <f>IF(P8&gt;9,CONCATENATE(O8,P8),CONCATENATE(O8,"0",P8))</f>
        <v>202301</v>
      </c>
      <c r="R8" s="215" t="s">
        <v>151</v>
      </c>
      <c r="S8" s="226">
        <v>0</v>
      </c>
      <c r="T8" s="226">
        <v>0</v>
      </c>
      <c r="U8" s="218"/>
      <c r="V8" s="198"/>
      <c r="W8" s="196"/>
      <c r="X8" s="198"/>
      <c r="Y8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" s="196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</row>
    <row r="9" spans="1:44" s="6" customFormat="1" ht="38.25" customHeight="1" x14ac:dyDescent="0.2">
      <c r="A9" s="216" t="s">
        <v>760</v>
      </c>
      <c r="B9" s="215"/>
      <c r="C9" s="216"/>
      <c r="D9" s="215" t="s">
        <v>420</v>
      </c>
      <c r="E9" s="215" t="s">
        <v>52</v>
      </c>
      <c r="F9" s="217" t="s">
        <v>421</v>
      </c>
      <c r="G9" s="218" t="s">
        <v>422</v>
      </c>
      <c r="H9" s="218" t="s">
        <v>292</v>
      </c>
      <c r="I9" s="219">
        <v>150000</v>
      </c>
      <c r="J9" s="220">
        <f>-K2199/0.0833333333333333</f>
        <v>0</v>
      </c>
      <c r="K9" s="220"/>
      <c r="L9" s="221">
        <v>44566</v>
      </c>
      <c r="M9" s="221">
        <v>44569</v>
      </c>
      <c r="N9" s="222">
        <v>44933</v>
      </c>
      <c r="O9" s="227">
        <f>YEAR(N9)</f>
        <v>2023</v>
      </c>
      <c r="P9" s="227">
        <f>MONTH(N9)</f>
        <v>1</v>
      </c>
      <c r="Q9" s="228" t="str">
        <f>IF(P9&gt;9,CONCATENATE(O9,P9),CONCATENATE(O9,"0",P9))</f>
        <v>202301</v>
      </c>
      <c r="R9" s="215" t="s">
        <v>151</v>
      </c>
      <c r="S9" s="226">
        <v>0</v>
      </c>
      <c r="T9" s="226">
        <v>0</v>
      </c>
      <c r="U9" s="218"/>
      <c r="V9" s="192"/>
      <c r="W9" s="191"/>
      <c r="X9" s="192"/>
      <c r="Y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2"/>
    </row>
    <row r="10" spans="1:44" s="6" customFormat="1" ht="38.25" customHeight="1" x14ac:dyDescent="0.2">
      <c r="A10" s="216" t="s">
        <v>760</v>
      </c>
      <c r="B10" s="215"/>
      <c r="C10" s="216"/>
      <c r="D10" s="215" t="s">
        <v>423</v>
      </c>
      <c r="E10" s="215" t="s">
        <v>52</v>
      </c>
      <c r="F10" s="217" t="s">
        <v>421</v>
      </c>
      <c r="G10" s="218" t="s">
        <v>424</v>
      </c>
      <c r="H10" s="218" t="s">
        <v>275</v>
      </c>
      <c r="I10" s="219">
        <v>170000</v>
      </c>
      <c r="J10" s="220">
        <f>-K2200/0.0833333333333333</f>
        <v>0</v>
      </c>
      <c r="K10" s="220"/>
      <c r="L10" s="221">
        <v>44566</v>
      </c>
      <c r="M10" s="221">
        <v>44569</v>
      </c>
      <c r="N10" s="222">
        <v>44933</v>
      </c>
      <c r="O10" s="227">
        <f>YEAR(N10)</f>
        <v>2023</v>
      </c>
      <c r="P10" s="227">
        <f>MONTH(N10)</f>
        <v>1</v>
      </c>
      <c r="Q10" s="228" t="str">
        <f>IF(P10&gt;9,CONCATENATE(O10,P10),CONCATENATE(O10,"0",P10))</f>
        <v>202301</v>
      </c>
      <c r="R10" s="215" t="s">
        <v>151</v>
      </c>
      <c r="S10" s="226">
        <v>0</v>
      </c>
      <c r="T10" s="226">
        <v>0</v>
      </c>
      <c r="U10" s="218"/>
      <c r="V10" s="192"/>
      <c r="W10" s="191"/>
      <c r="X10" s="192"/>
      <c r="Y1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2"/>
    </row>
    <row r="11" spans="1:44" s="6" customFormat="1" ht="38.25" customHeight="1" x14ac:dyDescent="0.2">
      <c r="A11" s="216" t="s">
        <v>760</v>
      </c>
      <c r="B11" s="215"/>
      <c r="C11" s="216"/>
      <c r="D11" s="215" t="s">
        <v>425</v>
      </c>
      <c r="E11" s="215" t="s">
        <v>52</v>
      </c>
      <c r="F11" s="217" t="s">
        <v>421</v>
      </c>
      <c r="G11" s="218" t="s">
        <v>426</v>
      </c>
      <c r="H11" s="218" t="s">
        <v>276</v>
      </c>
      <c r="I11" s="219">
        <v>300000</v>
      </c>
      <c r="J11" s="220">
        <f>-K2201/0.0833333333333333</f>
        <v>0</v>
      </c>
      <c r="K11" s="220"/>
      <c r="L11" s="221">
        <v>44566</v>
      </c>
      <c r="M11" s="221">
        <v>44569</v>
      </c>
      <c r="N11" s="222">
        <v>44933</v>
      </c>
      <c r="O11" s="227">
        <f>YEAR(N11)</f>
        <v>2023</v>
      </c>
      <c r="P11" s="227">
        <f>MONTH(N11)</f>
        <v>1</v>
      </c>
      <c r="Q11" s="228" t="str">
        <f>IF(P11&gt;9,CONCATENATE(O11,P11),CONCATENATE(O11,"0",P11))</f>
        <v>202301</v>
      </c>
      <c r="R11" s="215" t="s">
        <v>151</v>
      </c>
      <c r="S11" s="226">
        <v>0</v>
      </c>
      <c r="T11" s="226">
        <v>0</v>
      </c>
      <c r="U11" s="218"/>
      <c r="V11" s="192"/>
      <c r="W11" s="191"/>
      <c r="X11" s="192"/>
      <c r="Y1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2"/>
    </row>
    <row r="12" spans="1:44" s="6" customFormat="1" ht="38.25" customHeight="1" x14ac:dyDescent="0.2">
      <c r="A12" s="215" t="s">
        <v>220</v>
      </c>
      <c r="B12" s="215"/>
      <c r="C12" s="216"/>
      <c r="D12" s="215" t="s">
        <v>817</v>
      </c>
      <c r="E12" s="215" t="s">
        <v>52</v>
      </c>
      <c r="F12" s="217" t="s">
        <v>818</v>
      </c>
      <c r="G12" s="218" t="s">
        <v>819</v>
      </c>
      <c r="H12" s="218" t="s">
        <v>38</v>
      </c>
      <c r="I12" s="219">
        <v>1200000</v>
      </c>
      <c r="J12" s="220">
        <f>-K2332/0.0833333333333333</f>
        <v>0</v>
      </c>
      <c r="K12" s="220"/>
      <c r="L12" s="221">
        <v>44566</v>
      </c>
      <c r="M12" s="221">
        <v>44570</v>
      </c>
      <c r="N12" s="222">
        <v>44934</v>
      </c>
      <c r="O12" s="227">
        <f>YEAR(N12)</f>
        <v>2023</v>
      </c>
      <c r="P12" s="227">
        <f>MONTH(N12)</f>
        <v>1</v>
      </c>
      <c r="Q12" s="228" t="str">
        <f>IF(P12&gt;9,CONCATENATE(O12,P12),CONCATENATE(O12,"0",P12))</f>
        <v>202301</v>
      </c>
      <c r="R12" s="215" t="s">
        <v>151</v>
      </c>
      <c r="S12" s="226">
        <v>0</v>
      </c>
      <c r="T12" s="226">
        <v>0</v>
      </c>
      <c r="U12" s="218"/>
      <c r="V12" s="192"/>
      <c r="W12" s="191"/>
      <c r="X12" s="192"/>
      <c r="Y1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" s="192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2"/>
    </row>
    <row r="13" spans="1:44" s="6" customFormat="1" ht="38.25" customHeight="1" x14ac:dyDescent="0.2">
      <c r="A13" s="215" t="s">
        <v>442</v>
      </c>
      <c r="B13" s="215"/>
      <c r="C13" s="216"/>
      <c r="D13" s="215" t="s">
        <v>542</v>
      </c>
      <c r="E13" s="215" t="s">
        <v>49</v>
      </c>
      <c r="F13" s="231" t="s">
        <v>543</v>
      </c>
      <c r="G13" s="218" t="s">
        <v>544</v>
      </c>
      <c r="H13" s="218" t="s">
        <v>545</v>
      </c>
      <c r="I13" s="219">
        <v>90000</v>
      </c>
      <c r="J13" s="220">
        <f>-K2219/0.0833333333333333</f>
        <v>0</v>
      </c>
      <c r="K13" s="220"/>
      <c r="L13" s="221">
        <v>44580</v>
      </c>
      <c r="M13" s="221">
        <v>44572</v>
      </c>
      <c r="N13" s="222">
        <v>44936</v>
      </c>
      <c r="O13" s="227">
        <f>YEAR(N13)</f>
        <v>2023</v>
      </c>
      <c r="P13" s="227">
        <f>MONTH(N13)</f>
        <v>1</v>
      </c>
      <c r="Q13" s="228" t="str">
        <f>IF(P13&gt;9,CONCATENATE(O13,P13),CONCATENATE(O13,"0",P13))</f>
        <v>202301</v>
      </c>
      <c r="R13" s="215" t="s">
        <v>68</v>
      </c>
      <c r="S13" s="226">
        <v>0</v>
      </c>
      <c r="T13" s="226">
        <v>0</v>
      </c>
      <c r="U13" s="218"/>
      <c r="V13" s="191"/>
      <c r="W13" s="191"/>
      <c r="X13" s="191"/>
      <c r="Y1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</row>
    <row r="14" spans="1:44" s="6" customFormat="1" ht="38.25" customHeight="1" x14ac:dyDescent="0.2">
      <c r="A14" s="215" t="s">
        <v>220</v>
      </c>
      <c r="B14" s="215"/>
      <c r="C14" s="216"/>
      <c r="D14" s="215" t="s">
        <v>436</v>
      </c>
      <c r="E14" s="215" t="s">
        <v>50</v>
      </c>
      <c r="F14" s="217" t="s">
        <v>437</v>
      </c>
      <c r="G14" s="218" t="s">
        <v>438</v>
      </c>
      <c r="H14" s="218" t="s">
        <v>439</v>
      </c>
      <c r="I14" s="219">
        <v>146235</v>
      </c>
      <c r="J14" s="220">
        <f>-K2283/0.0833333333333333</f>
        <v>0</v>
      </c>
      <c r="K14" s="220"/>
      <c r="L14" s="221">
        <v>44608</v>
      </c>
      <c r="M14" s="221">
        <v>44575</v>
      </c>
      <c r="N14" s="221">
        <v>44939</v>
      </c>
      <c r="O14" s="223">
        <f>YEAR(N14)</f>
        <v>2023</v>
      </c>
      <c r="P14" s="227">
        <f>MONTH(N14)</f>
        <v>1</v>
      </c>
      <c r="Q14" s="229" t="str">
        <f>IF(P14&gt;9,CONCATENATE(O14,P14),CONCATENATE(O14,"0",P14))</f>
        <v>202301</v>
      </c>
      <c r="R14" s="215" t="s">
        <v>68</v>
      </c>
      <c r="S14" s="226">
        <v>0</v>
      </c>
      <c r="T14" s="226">
        <v>0</v>
      </c>
      <c r="U14" s="218"/>
      <c r="V14" s="192"/>
      <c r="W14" s="191"/>
      <c r="X14" s="192"/>
      <c r="Y14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</row>
    <row r="15" spans="1:44" s="6" customFormat="1" ht="38.25" customHeight="1" x14ac:dyDescent="0.2">
      <c r="A15" s="215" t="s">
        <v>220</v>
      </c>
      <c r="B15" s="215"/>
      <c r="C15" s="216"/>
      <c r="D15" s="215" t="s">
        <v>401</v>
      </c>
      <c r="E15" s="216" t="s">
        <v>50</v>
      </c>
      <c r="F15" s="217" t="s">
        <v>20</v>
      </c>
      <c r="G15" s="218" t="s">
        <v>402</v>
      </c>
      <c r="H15" s="218" t="s">
        <v>336</v>
      </c>
      <c r="I15" s="219">
        <v>1200000</v>
      </c>
      <c r="J15" s="220">
        <f>-K2295/0.0833333333333333</f>
        <v>0</v>
      </c>
      <c r="K15" s="220"/>
      <c r="L15" s="221">
        <v>43845</v>
      </c>
      <c r="M15" s="221">
        <v>43845</v>
      </c>
      <c r="N15" s="222">
        <v>44940</v>
      </c>
      <c r="O15" s="227">
        <f>YEAR(N15)</f>
        <v>2023</v>
      </c>
      <c r="P15" s="227">
        <f>MONTH(N15)</f>
        <v>1</v>
      </c>
      <c r="Q15" s="228" t="str">
        <f>IF(P15&gt;9,CONCATENATE(O15,P15),CONCATENATE(O15,"0",P15))</f>
        <v>202301</v>
      </c>
      <c r="R15" s="215" t="s">
        <v>151</v>
      </c>
      <c r="S15" s="226">
        <v>0</v>
      </c>
      <c r="T15" s="226">
        <v>0</v>
      </c>
      <c r="U15" s="218"/>
      <c r="V15" s="192"/>
      <c r="W15" s="191"/>
      <c r="X15" s="192"/>
      <c r="Y1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1"/>
    </row>
    <row r="16" spans="1:44" s="6" customFormat="1" ht="38.25" customHeight="1" x14ac:dyDescent="0.2">
      <c r="A16" s="216" t="s">
        <v>308</v>
      </c>
      <c r="B16" s="216"/>
      <c r="C16" s="216"/>
      <c r="D16" s="216" t="s">
        <v>443</v>
      </c>
      <c r="E16" s="216" t="s">
        <v>49</v>
      </c>
      <c r="F16" s="231" t="s">
        <v>444</v>
      </c>
      <c r="G16" s="232" t="s">
        <v>445</v>
      </c>
      <c r="H16" s="232" t="s">
        <v>325</v>
      </c>
      <c r="I16" s="233">
        <v>724513</v>
      </c>
      <c r="J16" s="234">
        <f>-K2142/0.0833333333333333</f>
        <v>0</v>
      </c>
      <c r="K16" s="234"/>
      <c r="L16" s="222">
        <v>43852</v>
      </c>
      <c r="M16" s="222">
        <v>43845</v>
      </c>
      <c r="N16" s="222">
        <v>44940</v>
      </c>
      <c r="O16" s="227">
        <f>YEAR(N16)</f>
        <v>2023</v>
      </c>
      <c r="P16" s="227">
        <f>MONTH(N16)</f>
        <v>1</v>
      </c>
      <c r="Q16" s="228" t="str">
        <f>IF(P16&gt;9,CONCATENATE(O16,P16),CONCATENATE(O16,"0",P16))</f>
        <v>202301</v>
      </c>
      <c r="R16" s="215">
        <v>0</v>
      </c>
      <c r="S16" s="235">
        <v>0</v>
      </c>
      <c r="T16" s="235">
        <v>0</v>
      </c>
      <c r="U16" s="218"/>
      <c r="V16" s="192"/>
      <c r="W16" s="191"/>
      <c r="X16" s="192"/>
      <c r="Y1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" s="192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</row>
    <row r="17" spans="1:100" s="6" customFormat="1" ht="38.25" customHeight="1" x14ac:dyDescent="0.2">
      <c r="A17" s="216" t="s">
        <v>34</v>
      </c>
      <c r="B17" s="215"/>
      <c r="C17" s="216"/>
      <c r="D17" s="215" t="s">
        <v>283</v>
      </c>
      <c r="E17" s="215" t="s">
        <v>49</v>
      </c>
      <c r="F17" s="217" t="s">
        <v>284</v>
      </c>
      <c r="G17" s="218" t="s">
        <v>285</v>
      </c>
      <c r="H17" s="218" t="s">
        <v>286</v>
      </c>
      <c r="I17" s="219">
        <v>650000</v>
      </c>
      <c r="J17" s="220">
        <f>-K1614/0.0833333333333333</f>
        <v>0</v>
      </c>
      <c r="K17" s="220"/>
      <c r="L17" s="221">
        <v>44524</v>
      </c>
      <c r="M17" s="221">
        <v>44578</v>
      </c>
      <c r="N17" s="222">
        <v>44942</v>
      </c>
      <c r="O17" s="227">
        <f>YEAR(N17)</f>
        <v>2023</v>
      </c>
      <c r="P17" s="227">
        <f>MONTH(N17)</f>
        <v>1</v>
      </c>
      <c r="Q17" s="228" t="str">
        <f>IF(P17&gt;9,CONCATENATE(O17,P17),CONCATENATE(O17,"0",P17))</f>
        <v>202301</v>
      </c>
      <c r="R17" s="215">
        <v>0</v>
      </c>
      <c r="S17" s="226">
        <v>0</v>
      </c>
      <c r="T17" s="226">
        <v>0</v>
      </c>
      <c r="U17" s="218"/>
      <c r="V17" s="196"/>
      <c r="W17" s="196"/>
      <c r="X17" s="196"/>
      <c r="Y17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8"/>
    </row>
    <row r="18" spans="1:100" s="6" customFormat="1" ht="38.25" customHeight="1" x14ac:dyDescent="0.2">
      <c r="A18" s="216" t="s">
        <v>34</v>
      </c>
      <c r="B18" s="215"/>
      <c r="C18" s="216"/>
      <c r="D18" s="215" t="s">
        <v>287</v>
      </c>
      <c r="E18" s="215" t="s">
        <v>49</v>
      </c>
      <c r="F18" s="217" t="s">
        <v>284</v>
      </c>
      <c r="G18" s="218" t="s">
        <v>288</v>
      </c>
      <c r="H18" s="218" t="s">
        <v>288</v>
      </c>
      <c r="I18" s="219">
        <v>650000</v>
      </c>
      <c r="J18" s="220">
        <f>-K1615/0.0833333333333333</f>
        <v>0</v>
      </c>
      <c r="K18" s="220"/>
      <c r="L18" s="221">
        <v>44524</v>
      </c>
      <c r="M18" s="221">
        <v>44578</v>
      </c>
      <c r="N18" s="222">
        <v>44942</v>
      </c>
      <c r="O18" s="227">
        <f>YEAR(N18)</f>
        <v>2023</v>
      </c>
      <c r="P18" s="227">
        <f>MONTH(N18)</f>
        <v>1</v>
      </c>
      <c r="Q18" s="228" t="str">
        <f>IF(P18&gt;9,CONCATENATE(O18,P18),CONCATENATE(O18,"0",P18))</f>
        <v>202301</v>
      </c>
      <c r="R18" s="215">
        <v>0</v>
      </c>
      <c r="S18" s="226">
        <v>0</v>
      </c>
      <c r="T18" s="226">
        <v>0</v>
      </c>
      <c r="U18" s="218"/>
      <c r="V18" s="191"/>
      <c r="W18" s="191"/>
      <c r="X18" s="191"/>
      <c r="Y1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2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</row>
    <row r="19" spans="1:100" s="6" customFormat="1" ht="38.25" customHeight="1" x14ac:dyDescent="0.2">
      <c r="A19" s="215" t="s">
        <v>67</v>
      </c>
      <c r="B19" s="215"/>
      <c r="C19" s="216"/>
      <c r="D19" s="215" t="s">
        <v>827</v>
      </c>
      <c r="E19" s="215" t="s">
        <v>49</v>
      </c>
      <c r="F19" s="217" t="s">
        <v>828</v>
      </c>
      <c r="G19" s="218" t="s">
        <v>829</v>
      </c>
      <c r="H19" s="218" t="s">
        <v>830</v>
      </c>
      <c r="I19" s="219">
        <v>1105314</v>
      </c>
      <c r="J19" s="220">
        <f>-K2311/0.0833333333333333</f>
        <v>0</v>
      </c>
      <c r="K19" s="220"/>
      <c r="L19" s="221">
        <v>44580</v>
      </c>
      <c r="M19" s="221">
        <v>44580</v>
      </c>
      <c r="N19" s="221">
        <v>44944</v>
      </c>
      <c r="O19" s="223">
        <f>YEAR(N19)</f>
        <v>2023</v>
      </c>
      <c r="P19" s="227">
        <f>MONTH(N19)</f>
        <v>1</v>
      </c>
      <c r="Q19" s="229" t="str">
        <f>IF(P19&gt;9,CONCATENATE(O19,P19),CONCATENATE(O19,"0",P19))</f>
        <v>202301</v>
      </c>
      <c r="R19" s="215" t="s">
        <v>73</v>
      </c>
      <c r="S19" s="226">
        <v>0</v>
      </c>
      <c r="T19" s="226">
        <v>0</v>
      </c>
      <c r="U19" s="218"/>
      <c r="V19" s="192"/>
      <c r="W19" s="191"/>
      <c r="X19" s="192"/>
      <c r="Y1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</row>
    <row r="20" spans="1:100" s="6" customFormat="1" ht="38.25" customHeight="1" x14ac:dyDescent="0.2">
      <c r="A20" s="216" t="s">
        <v>760</v>
      </c>
      <c r="B20" s="215"/>
      <c r="C20" s="216"/>
      <c r="D20" s="215" t="s">
        <v>825</v>
      </c>
      <c r="E20" s="215" t="s">
        <v>49</v>
      </c>
      <c r="F20" s="217" t="s">
        <v>20</v>
      </c>
      <c r="G20" s="218" t="s">
        <v>826</v>
      </c>
      <c r="H20" s="218" t="s">
        <v>371</v>
      </c>
      <c r="I20" s="219">
        <v>500000</v>
      </c>
      <c r="J20" s="220">
        <f>-K2293/0.0833333333333333</f>
        <v>0</v>
      </c>
      <c r="K20" s="220"/>
      <c r="L20" s="221">
        <v>44657</v>
      </c>
      <c r="M20" s="221">
        <v>44580</v>
      </c>
      <c r="N20" s="222">
        <v>44944</v>
      </c>
      <c r="O20" s="227">
        <f>YEAR(N20)</f>
        <v>2023</v>
      </c>
      <c r="P20" s="227">
        <f>MONTH(N20)</f>
        <v>1</v>
      </c>
      <c r="Q20" s="228" t="str">
        <f>IF(P20&gt;9,CONCATENATE(O20,P20),CONCATENATE(O20,"0",P20))</f>
        <v>202301</v>
      </c>
      <c r="R20" s="215" t="s">
        <v>73</v>
      </c>
      <c r="S20" s="226">
        <v>0</v>
      </c>
      <c r="T20" s="226">
        <v>0</v>
      </c>
      <c r="U20" s="218"/>
      <c r="V20" s="192"/>
      <c r="W20" s="191"/>
      <c r="X20" s="192"/>
      <c r="Y2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" s="191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</row>
    <row r="21" spans="1:100" s="6" customFormat="1" ht="38.25" customHeight="1" x14ac:dyDescent="0.2">
      <c r="A21" s="215" t="s">
        <v>929</v>
      </c>
      <c r="B21" s="215"/>
      <c r="C21" s="216"/>
      <c r="D21" s="215" t="s">
        <v>586</v>
      </c>
      <c r="E21" s="215" t="s">
        <v>52</v>
      </c>
      <c r="F21" s="217" t="s">
        <v>407</v>
      </c>
      <c r="G21" s="232" t="s">
        <v>179</v>
      </c>
      <c r="H21" s="218" t="s">
        <v>38</v>
      </c>
      <c r="I21" s="219">
        <v>250000</v>
      </c>
      <c r="J21" s="220">
        <f>-K2265/0.0833333333333333</f>
        <v>0</v>
      </c>
      <c r="K21" s="220"/>
      <c r="L21" s="221">
        <v>44580</v>
      </c>
      <c r="M21" s="221">
        <v>44583</v>
      </c>
      <c r="N21" s="222">
        <v>44947</v>
      </c>
      <c r="O21" s="227">
        <f>YEAR(N21)</f>
        <v>2023</v>
      </c>
      <c r="P21" s="227">
        <f>MONTH(N21)</f>
        <v>1</v>
      </c>
      <c r="Q21" s="228" t="str">
        <f>IF(P21&gt;9,CONCATENATE(O21,P21),CONCATENATE(O21,"0",P21))</f>
        <v>202301</v>
      </c>
      <c r="R21" s="215" t="s">
        <v>68</v>
      </c>
      <c r="S21" s="226">
        <v>0</v>
      </c>
      <c r="T21" s="226">
        <v>0</v>
      </c>
      <c r="U21" s="218"/>
      <c r="V21" s="192"/>
      <c r="W21" s="191"/>
      <c r="X21" s="192"/>
      <c r="Y2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" s="192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2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</row>
    <row r="22" spans="1:100" s="6" customFormat="1" ht="38.25" customHeight="1" x14ac:dyDescent="0.2">
      <c r="A22" s="216" t="s">
        <v>34</v>
      </c>
      <c r="B22" s="216"/>
      <c r="C22" s="216"/>
      <c r="D22" s="215" t="s">
        <v>774</v>
      </c>
      <c r="E22" s="216" t="s">
        <v>49</v>
      </c>
      <c r="F22" s="231" t="s">
        <v>317</v>
      </c>
      <c r="G22" s="232" t="s">
        <v>775</v>
      </c>
      <c r="H22" s="232" t="s">
        <v>776</v>
      </c>
      <c r="I22" s="233">
        <v>2000000</v>
      </c>
      <c r="J22" s="234">
        <f>-K2272/0.0833333333333333</f>
        <v>0</v>
      </c>
      <c r="K22" s="234"/>
      <c r="L22" s="222">
        <v>44538</v>
      </c>
      <c r="M22" s="222">
        <v>44586</v>
      </c>
      <c r="N22" s="222">
        <v>44950</v>
      </c>
      <c r="O22" s="227">
        <f>YEAR(N22)</f>
        <v>2023</v>
      </c>
      <c r="P22" s="227">
        <f>MONTH(N22)</f>
        <v>1</v>
      </c>
      <c r="Q22" s="228" t="str">
        <f>IF(P22&gt;9,CONCATENATE(O22,P22),CONCATENATE(O22,"0",P22))</f>
        <v>202301</v>
      </c>
      <c r="R22" s="215">
        <v>0</v>
      </c>
      <c r="S22" s="235">
        <v>0.15</v>
      </c>
      <c r="T22" s="235">
        <v>0.05</v>
      </c>
      <c r="U22" s="232"/>
      <c r="V22" s="192"/>
      <c r="W22" s="191"/>
      <c r="X22" s="192"/>
      <c r="Y2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</row>
    <row r="23" spans="1:100" s="6" customFormat="1" ht="38.25" customHeight="1" x14ac:dyDescent="0.2">
      <c r="A23" s="215" t="s">
        <v>67</v>
      </c>
      <c r="B23" s="215"/>
      <c r="C23" s="216"/>
      <c r="D23" s="215" t="s">
        <v>416</v>
      </c>
      <c r="E23" s="215" t="s">
        <v>59</v>
      </c>
      <c r="F23" s="217" t="s">
        <v>16</v>
      </c>
      <c r="G23" s="218" t="s">
        <v>417</v>
      </c>
      <c r="H23" s="218" t="s">
        <v>328</v>
      </c>
      <c r="I23" s="219">
        <v>6500000</v>
      </c>
      <c r="J23" s="220">
        <f>-K2117/0.0833333333333333</f>
        <v>0</v>
      </c>
      <c r="K23" s="220"/>
      <c r="L23" s="221">
        <v>43817</v>
      </c>
      <c r="M23" s="221">
        <v>43817</v>
      </c>
      <c r="N23" s="221">
        <v>44951</v>
      </c>
      <c r="O23" s="223">
        <f>YEAR(N23)</f>
        <v>2023</v>
      </c>
      <c r="P23" s="227">
        <f>MONTH(N23)</f>
        <v>1</v>
      </c>
      <c r="Q23" s="229" t="str">
        <f>IF(P23&gt;9,CONCATENATE(O23,P23),CONCATENATE(O23,"0",P23))</f>
        <v>202301</v>
      </c>
      <c r="R23" s="215" t="s">
        <v>68</v>
      </c>
      <c r="S23" s="226">
        <v>0.05</v>
      </c>
      <c r="T23" s="226">
        <v>0</v>
      </c>
      <c r="U23" s="218"/>
      <c r="V23" s="192"/>
      <c r="W23" s="191"/>
      <c r="X23" s="192"/>
      <c r="Y2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</row>
    <row r="24" spans="1:100" s="6" customFormat="1" ht="38.25" customHeight="1" x14ac:dyDescent="0.2">
      <c r="A24" s="216" t="s">
        <v>760</v>
      </c>
      <c r="B24" s="216"/>
      <c r="C24" s="216"/>
      <c r="D24" s="216" t="s">
        <v>777</v>
      </c>
      <c r="E24" s="215" t="s">
        <v>53</v>
      </c>
      <c r="F24" s="231" t="s">
        <v>20</v>
      </c>
      <c r="G24" s="232" t="s">
        <v>561</v>
      </c>
      <c r="H24" s="232" t="s">
        <v>562</v>
      </c>
      <c r="I24" s="233">
        <v>63851.5</v>
      </c>
      <c r="J24" s="234">
        <f>-K2248/0.0833333333333333</f>
        <v>0</v>
      </c>
      <c r="K24" s="234"/>
      <c r="L24" s="222">
        <v>44622</v>
      </c>
      <c r="M24" s="222">
        <v>44622</v>
      </c>
      <c r="N24" s="222">
        <v>44954</v>
      </c>
      <c r="O24" s="227">
        <f>YEAR(N24)</f>
        <v>2023</v>
      </c>
      <c r="P24" s="227">
        <f>MONTH(N24)</f>
        <v>1</v>
      </c>
      <c r="Q24" s="228" t="str">
        <f>IF(P24&gt;9,CONCATENATE(O24,P24),CONCATENATE(O24,"0",P24))</f>
        <v>202301</v>
      </c>
      <c r="R24" s="215" t="s">
        <v>68</v>
      </c>
      <c r="S24" s="235">
        <v>0</v>
      </c>
      <c r="T24" s="235">
        <v>0</v>
      </c>
      <c r="U24" s="232"/>
      <c r="V24" s="196"/>
      <c r="W24" s="196"/>
      <c r="X24" s="196"/>
      <c r="Y24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6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</row>
    <row r="25" spans="1:100" s="6" customFormat="1" ht="38.25" customHeight="1" x14ac:dyDescent="0.2">
      <c r="A25" s="215" t="s">
        <v>442</v>
      </c>
      <c r="B25" s="215"/>
      <c r="C25" s="216"/>
      <c r="D25" s="216" t="s">
        <v>865</v>
      </c>
      <c r="E25" s="216" t="s">
        <v>47</v>
      </c>
      <c r="F25" s="217" t="s">
        <v>866</v>
      </c>
      <c r="G25" s="232" t="s">
        <v>867</v>
      </c>
      <c r="H25" s="232" t="s">
        <v>868</v>
      </c>
      <c r="I25" s="233">
        <v>49000</v>
      </c>
      <c r="J25" s="234">
        <f>-K2319/0.0833333333333333</f>
        <v>0</v>
      </c>
      <c r="K25" s="234"/>
      <c r="L25" s="222">
        <v>44594</v>
      </c>
      <c r="M25" s="222">
        <v>44591</v>
      </c>
      <c r="N25" s="222">
        <v>44955</v>
      </c>
      <c r="O25" s="227">
        <f>YEAR(N25)</f>
        <v>2023</v>
      </c>
      <c r="P25" s="227">
        <f>MONTH(N25)</f>
        <v>1</v>
      </c>
      <c r="Q25" s="228" t="str">
        <f>IF(P25&gt;9,CONCATENATE(O25,P25),CONCATENATE(O25,"0",P25))</f>
        <v>202301</v>
      </c>
      <c r="R25" s="215" t="s">
        <v>151</v>
      </c>
      <c r="S25" s="235">
        <v>0</v>
      </c>
      <c r="T25" s="235">
        <v>0</v>
      </c>
      <c r="U25" s="218"/>
      <c r="V25" s="192"/>
      <c r="W25" s="191"/>
      <c r="X25" s="192"/>
      <c r="Y2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2"/>
    </row>
    <row r="26" spans="1:100" s="6" customFormat="1" ht="38.25" customHeight="1" x14ac:dyDescent="0.2">
      <c r="A26" s="215" t="s">
        <v>308</v>
      </c>
      <c r="B26" s="216"/>
      <c r="C26" s="216"/>
      <c r="D26" s="216" t="s">
        <v>549</v>
      </c>
      <c r="E26" s="216" t="s">
        <v>59</v>
      </c>
      <c r="F26" s="231" t="s">
        <v>16</v>
      </c>
      <c r="G26" s="232" t="s">
        <v>550</v>
      </c>
      <c r="H26" s="232" t="s">
        <v>551</v>
      </c>
      <c r="I26" s="233">
        <v>500000</v>
      </c>
      <c r="J26" s="234">
        <f>-K2253/0.0833333333333333</f>
        <v>0</v>
      </c>
      <c r="K26" s="234"/>
      <c r="L26" s="222">
        <v>44608</v>
      </c>
      <c r="M26" s="222">
        <v>44591</v>
      </c>
      <c r="N26" s="222">
        <v>44957</v>
      </c>
      <c r="O26" s="227">
        <f>YEAR(N26)</f>
        <v>2023</v>
      </c>
      <c r="P26" s="227">
        <f>MONTH(N26)</f>
        <v>1</v>
      </c>
      <c r="Q26" s="228" t="str">
        <f>IF(P26&gt;9,CONCATENATE(O26,P26),CONCATENATE(O26,"0",P26))</f>
        <v>202301</v>
      </c>
      <c r="R26" s="215">
        <v>0</v>
      </c>
      <c r="S26" s="235">
        <v>0</v>
      </c>
      <c r="T26" s="235">
        <v>0</v>
      </c>
      <c r="U26" s="218"/>
      <c r="V26" s="196"/>
      <c r="W26" s="196"/>
      <c r="X26" s="196"/>
      <c r="Y26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</row>
    <row r="27" spans="1:100" s="6" customFormat="1" ht="38.25" customHeight="1" x14ac:dyDescent="0.2">
      <c r="A27" s="216" t="s">
        <v>308</v>
      </c>
      <c r="B27" s="216" t="s">
        <v>378</v>
      </c>
      <c r="C27" s="215" t="s">
        <v>48</v>
      </c>
      <c r="D27" s="216" t="s">
        <v>378</v>
      </c>
      <c r="E27" s="215" t="s">
        <v>48</v>
      </c>
      <c r="F27" s="231" t="s">
        <v>379</v>
      </c>
      <c r="G27" s="232" t="s">
        <v>380</v>
      </c>
      <c r="H27" s="232" t="s">
        <v>381</v>
      </c>
      <c r="I27" s="233">
        <v>5000000</v>
      </c>
      <c r="J27" s="222">
        <v>44227</v>
      </c>
      <c r="K27" s="215" t="s">
        <v>151</v>
      </c>
      <c r="L27" s="237">
        <v>44272</v>
      </c>
      <c r="M27" s="238">
        <v>44228</v>
      </c>
      <c r="N27" s="221">
        <v>44957</v>
      </c>
      <c r="O27" s="227">
        <f>YEAR(N27)</f>
        <v>2023</v>
      </c>
      <c r="P27" s="227">
        <f>MONTH(N27)</f>
        <v>1</v>
      </c>
      <c r="Q27" s="228" t="str">
        <f>IF(P27&gt;9,CONCATENATE(O27,P27),CONCATENATE(O27,"0",P27))</f>
        <v>202301</v>
      </c>
      <c r="R27" s="215">
        <v>0</v>
      </c>
      <c r="S27" s="226">
        <v>0.1</v>
      </c>
      <c r="T27" s="226">
        <v>0.05</v>
      </c>
      <c r="U27" s="218"/>
      <c r="V27" s="192"/>
      <c r="W27" s="191"/>
      <c r="X27" s="192"/>
      <c r="Y2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1"/>
    </row>
    <row r="28" spans="1:100" s="6" customFormat="1" ht="38.25" customHeight="1" x14ac:dyDescent="0.2">
      <c r="A28" s="215" t="s">
        <v>27</v>
      </c>
      <c r="B28" s="215" t="s">
        <v>157</v>
      </c>
      <c r="C28" s="216" t="s">
        <v>160</v>
      </c>
      <c r="D28" s="215" t="s">
        <v>234</v>
      </c>
      <c r="E28" s="215" t="s">
        <v>48</v>
      </c>
      <c r="F28" s="217" t="s">
        <v>20</v>
      </c>
      <c r="G28" s="218" t="s">
        <v>205</v>
      </c>
      <c r="H28" s="218" t="s">
        <v>32</v>
      </c>
      <c r="I28" s="219">
        <v>37717085.530000001</v>
      </c>
      <c r="J28" s="220">
        <f>-K2644/0.0833333333333333</f>
        <v>0</v>
      </c>
      <c r="K28" s="220"/>
      <c r="L28" s="221">
        <v>44594</v>
      </c>
      <c r="M28" s="221">
        <v>44594</v>
      </c>
      <c r="N28" s="222">
        <v>44958</v>
      </c>
      <c r="O28" s="227">
        <f>YEAR(N28)</f>
        <v>2023</v>
      </c>
      <c r="P28" s="227">
        <f>MONTH(N28)</f>
        <v>2</v>
      </c>
      <c r="Q28" s="228" t="str">
        <f>IF(P28&gt;9,CONCATENATE(O28,P28),CONCATENATE(O28,"0",P28))</f>
        <v>202302</v>
      </c>
      <c r="R28" s="215" t="s">
        <v>73</v>
      </c>
      <c r="S28" s="226">
        <v>0</v>
      </c>
      <c r="T28" s="226">
        <v>0</v>
      </c>
      <c r="U28" s="218"/>
      <c r="V28" s="198"/>
      <c r="W28" s="196"/>
      <c r="X28" s="198"/>
      <c r="Y28" s="18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1"/>
    </row>
    <row r="29" spans="1:100" s="6" customFormat="1" ht="38.25" customHeight="1" x14ac:dyDescent="0.2">
      <c r="A29" s="215" t="s">
        <v>308</v>
      </c>
      <c r="B29" s="215"/>
      <c r="C29" s="216"/>
      <c r="D29" s="215" t="s">
        <v>326</v>
      </c>
      <c r="E29" s="215" t="s">
        <v>59</v>
      </c>
      <c r="F29" s="217" t="s">
        <v>16</v>
      </c>
      <c r="G29" s="218" t="s">
        <v>327</v>
      </c>
      <c r="H29" s="218" t="s">
        <v>328</v>
      </c>
      <c r="I29" s="219">
        <v>500000</v>
      </c>
      <c r="J29" s="220">
        <f>-K1945/0.0833333333333333</f>
        <v>0</v>
      </c>
      <c r="K29" s="220"/>
      <c r="L29" s="221">
        <v>44608</v>
      </c>
      <c r="M29" s="221">
        <v>44591</v>
      </c>
      <c r="N29" s="221">
        <v>44958</v>
      </c>
      <c r="O29" s="223">
        <f>YEAR(N29)</f>
        <v>2023</v>
      </c>
      <c r="P29" s="227">
        <f>MONTH(N29)</f>
        <v>2</v>
      </c>
      <c r="Q29" s="229" t="str">
        <f>IF(P29&gt;9,CONCATENATE(O29,P29),CONCATENATE(O29,"0",P29))</f>
        <v>202302</v>
      </c>
      <c r="R29" s="215">
        <v>0</v>
      </c>
      <c r="S29" s="226">
        <v>0</v>
      </c>
      <c r="T29" s="226">
        <v>0</v>
      </c>
      <c r="U29" s="232"/>
      <c r="V29" s="192"/>
      <c r="W29" s="191"/>
      <c r="X29" s="192"/>
      <c r="Y2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9" s="192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2"/>
    </row>
    <row r="30" spans="1:100" s="6" customFormat="1" ht="38.25" customHeight="1" x14ac:dyDescent="0.2">
      <c r="A30" s="215" t="s">
        <v>34</v>
      </c>
      <c r="B30" s="215"/>
      <c r="C30" s="216"/>
      <c r="D30" s="215" t="s">
        <v>341</v>
      </c>
      <c r="E30" s="216" t="s">
        <v>49</v>
      </c>
      <c r="F30" s="217" t="s">
        <v>342</v>
      </c>
      <c r="G30" s="218" t="s">
        <v>343</v>
      </c>
      <c r="H30" s="218" t="s">
        <v>344</v>
      </c>
      <c r="I30" s="233">
        <v>400000</v>
      </c>
      <c r="J30" s="234">
        <f>-K1880/0.0833333333333333</f>
        <v>0</v>
      </c>
      <c r="K30" s="234"/>
      <c r="L30" s="221">
        <v>44622</v>
      </c>
      <c r="M30" s="221">
        <v>44621</v>
      </c>
      <c r="N30" s="222">
        <v>44959</v>
      </c>
      <c r="O30" s="227">
        <f>YEAR(N30)</f>
        <v>2023</v>
      </c>
      <c r="P30" s="227">
        <f>MONTH(N30)</f>
        <v>2</v>
      </c>
      <c r="Q30" s="228" t="str">
        <f>IF(P30&gt;9,CONCATENATE(O30,P30),CONCATENATE(O30,"0",P30))</f>
        <v>202302</v>
      </c>
      <c r="R30" s="215" t="s">
        <v>68</v>
      </c>
      <c r="S30" s="235">
        <v>0</v>
      </c>
      <c r="T30" s="235">
        <v>0</v>
      </c>
      <c r="U30" s="218"/>
      <c r="V30" s="192"/>
      <c r="W30" s="191"/>
      <c r="X30" s="192"/>
      <c r="Y3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0" s="191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</row>
    <row r="31" spans="1:100" s="6" customFormat="1" ht="38.25" customHeight="1" x14ac:dyDescent="0.2">
      <c r="A31" s="215" t="s">
        <v>308</v>
      </c>
      <c r="B31" s="215"/>
      <c r="C31" s="216"/>
      <c r="D31" s="215" t="s">
        <v>506</v>
      </c>
      <c r="E31" s="215" t="s">
        <v>985</v>
      </c>
      <c r="F31" s="217" t="s">
        <v>507</v>
      </c>
      <c r="G31" s="218" t="s">
        <v>983</v>
      </c>
      <c r="H31" s="218" t="s">
        <v>984</v>
      </c>
      <c r="I31" s="219">
        <v>859443</v>
      </c>
      <c r="J31" s="220">
        <f>-K2355/0.0833333333333333</f>
        <v>0</v>
      </c>
      <c r="K31" s="220"/>
      <c r="L31" s="221">
        <v>44958</v>
      </c>
      <c r="M31" s="221">
        <v>44985</v>
      </c>
      <c r="N31" s="221">
        <v>44959</v>
      </c>
      <c r="O31" s="223">
        <f>YEAR(N31)</f>
        <v>2023</v>
      </c>
      <c r="P31" s="230">
        <f>MONTH(N31)</f>
        <v>2</v>
      </c>
      <c r="Q31" s="229" t="str">
        <f>IF(P31&gt;9,CONCATENATE(O31,P31),CONCATENATE(O31,"0",P31))</f>
        <v>202302</v>
      </c>
      <c r="R31" s="215">
        <v>0</v>
      </c>
      <c r="S31" s="226">
        <v>0.2</v>
      </c>
      <c r="T31" s="226">
        <v>0.13</v>
      </c>
      <c r="U31" s="218"/>
      <c r="V31" s="198"/>
      <c r="W31" s="198"/>
      <c r="X31" s="198"/>
      <c r="Y31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</row>
    <row r="32" spans="1:100" s="6" customFormat="1" ht="38.25" customHeight="1" x14ac:dyDescent="0.2">
      <c r="A32" s="215" t="s">
        <v>442</v>
      </c>
      <c r="B32" s="216"/>
      <c r="C32" s="216"/>
      <c r="D32" s="216" t="s">
        <v>453</v>
      </c>
      <c r="E32" s="215" t="s">
        <v>49</v>
      </c>
      <c r="F32" s="231" t="s">
        <v>454</v>
      </c>
      <c r="G32" s="232" t="s">
        <v>455</v>
      </c>
      <c r="H32" s="232" t="s">
        <v>456</v>
      </c>
      <c r="I32" s="233">
        <v>608464</v>
      </c>
      <c r="J32" s="234">
        <f>-K2219/0.0833333333333333</f>
        <v>0</v>
      </c>
      <c r="K32" s="234"/>
      <c r="L32" s="222">
        <v>43873</v>
      </c>
      <c r="M32" s="222">
        <v>43880</v>
      </c>
      <c r="N32" s="222">
        <v>44975</v>
      </c>
      <c r="O32" s="227">
        <f>YEAR(N32)</f>
        <v>2023</v>
      </c>
      <c r="P32" s="227">
        <f>MONTH(N32)</f>
        <v>2</v>
      </c>
      <c r="Q32" s="228" t="str">
        <f>IF(P32&gt;9,CONCATENATE(O32,P32),CONCATENATE(O32,"0",P32))</f>
        <v>202302</v>
      </c>
      <c r="R32" s="215" t="s">
        <v>151</v>
      </c>
      <c r="S32" s="235">
        <v>0</v>
      </c>
      <c r="T32" s="235">
        <v>0</v>
      </c>
      <c r="U32" s="218"/>
      <c r="V32" s="198"/>
      <c r="W32" s="196"/>
      <c r="X32" s="198"/>
      <c r="Y32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2" s="198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</row>
    <row r="33" spans="1:44" s="6" customFormat="1" ht="38.25" customHeight="1" x14ac:dyDescent="0.2">
      <c r="A33" s="215" t="s">
        <v>442</v>
      </c>
      <c r="B33" s="216"/>
      <c r="C33" s="216"/>
      <c r="D33" s="216" t="s">
        <v>457</v>
      </c>
      <c r="E33" s="215" t="s">
        <v>49</v>
      </c>
      <c r="F33" s="231" t="s">
        <v>454</v>
      </c>
      <c r="G33" s="232" t="s">
        <v>455</v>
      </c>
      <c r="H33" s="232" t="s">
        <v>345</v>
      </c>
      <c r="I33" s="233">
        <v>631806.5</v>
      </c>
      <c r="J33" s="234">
        <f>-K2220/0.0833333333333333</f>
        <v>0</v>
      </c>
      <c r="K33" s="234"/>
      <c r="L33" s="222">
        <v>43873</v>
      </c>
      <c r="M33" s="222">
        <v>43880</v>
      </c>
      <c r="N33" s="222">
        <v>44975</v>
      </c>
      <c r="O33" s="227">
        <f>YEAR(N33)</f>
        <v>2023</v>
      </c>
      <c r="P33" s="227">
        <f>MONTH(N33)</f>
        <v>2</v>
      </c>
      <c r="Q33" s="228" t="str">
        <f>IF(P33&gt;9,CONCATENATE(O33,P33),CONCATENATE(O33,"0",P33))</f>
        <v>202302</v>
      </c>
      <c r="R33" s="215" t="s">
        <v>151</v>
      </c>
      <c r="S33" s="235">
        <v>0</v>
      </c>
      <c r="T33" s="235">
        <v>0</v>
      </c>
      <c r="U33" s="218"/>
      <c r="V33" s="192"/>
      <c r="W33" s="191"/>
      <c r="X33" s="192"/>
      <c r="Y3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3" s="192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</row>
    <row r="34" spans="1:44" s="6" customFormat="1" ht="38.25" customHeight="1" x14ac:dyDescent="0.2">
      <c r="A34" s="215" t="s">
        <v>929</v>
      </c>
      <c r="B34" s="215"/>
      <c r="C34" s="216"/>
      <c r="D34" s="215" t="s">
        <v>552</v>
      </c>
      <c r="E34" s="215" t="s">
        <v>52</v>
      </c>
      <c r="F34" s="217" t="s">
        <v>16</v>
      </c>
      <c r="G34" s="232" t="s">
        <v>553</v>
      </c>
      <c r="H34" s="218" t="s">
        <v>290</v>
      </c>
      <c r="I34" s="219">
        <v>1250000</v>
      </c>
      <c r="J34" s="220">
        <f>-K2262/0.0833333333333333</f>
        <v>0</v>
      </c>
      <c r="K34" s="220"/>
      <c r="L34" s="221">
        <v>44160</v>
      </c>
      <c r="M34" s="221">
        <v>44167</v>
      </c>
      <c r="N34" s="222">
        <v>44985</v>
      </c>
      <c r="O34" s="227">
        <f>YEAR(N34)</f>
        <v>2023</v>
      </c>
      <c r="P34" s="227">
        <f>MONTH(N34)</f>
        <v>2</v>
      </c>
      <c r="Q34" s="228" t="str">
        <f>IF(P34&gt;9,CONCATENATE(O34,P34),CONCATENATE(O34,"0",P34))</f>
        <v>202302</v>
      </c>
      <c r="R34" s="215" t="s">
        <v>151</v>
      </c>
      <c r="S34" s="226">
        <v>0</v>
      </c>
      <c r="T34" s="226">
        <v>0</v>
      </c>
      <c r="U34" s="218"/>
      <c r="V34" s="198"/>
      <c r="W34" s="196"/>
      <c r="X34" s="198"/>
      <c r="Y34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4" s="198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8"/>
    </row>
    <row r="35" spans="1:44" s="6" customFormat="1" ht="38.25" customHeight="1" x14ac:dyDescent="0.2">
      <c r="A35" s="215" t="s">
        <v>442</v>
      </c>
      <c r="B35" s="215"/>
      <c r="C35" s="216"/>
      <c r="D35" s="216" t="s">
        <v>412</v>
      </c>
      <c r="E35" s="216" t="s">
        <v>51</v>
      </c>
      <c r="F35" s="217" t="s">
        <v>413</v>
      </c>
      <c r="G35" s="232" t="s">
        <v>414</v>
      </c>
      <c r="H35" s="232" t="s">
        <v>415</v>
      </c>
      <c r="I35" s="233">
        <v>431115</v>
      </c>
      <c r="J35" s="234">
        <f>-K2145/0.0833333333333333</f>
        <v>0</v>
      </c>
      <c r="K35" s="234"/>
      <c r="L35" s="222">
        <v>43887</v>
      </c>
      <c r="M35" s="222">
        <v>43891</v>
      </c>
      <c r="N35" s="222">
        <v>44985</v>
      </c>
      <c r="O35" s="227">
        <f>YEAR(N35)</f>
        <v>2023</v>
      </c>
      <c r="P35" s="227">
        <f>MONTH(N35)</f>
        <v>2</v>
      </c>
      <c r="Q35" s="228" t="str">
        <f>IF(P35&gt;9,CONCATENATE(O35,P35),CONCATENATE(O35,"0",P35))</f>
        <v>202302</v>
      </c>
      <c r="R35" s="215" t="s">
        <v>151</v>
      </c>
      <c r="S35" s="235">
        <v>0</v>
      </c>
      <c r="T35" s="235">
        <v>0</v>
      </c>
      <c r="U35" s="218"/>
      <c r="V35" s="198"/>
      <c r="W35" s="196"/>
      <c r="X35" s="198"/>
      <c r="Y35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8"/>
    </row>
    <row r="36" spans="1:44" s="6" customFormat="1" ht="38.25" customHeight="1" x14ac:dyDescent="0.2">
      <c r="A36" s="215" t="s">
        <v>308</v>
      </c>
      <c r="B36" s="215"/>
      <c r="C36" s="216"/>
      <c r="D36" s="215" t="s">
        <v>691</v>
      </c>
      <c r="E36" s="215" t="s">
        <v>54</v>
      </c>
      <c r="F36" s="217" t="s">
        <v>16</v>
      </c>
      <c r="G36" s="218" t="s">
        <v>692</v>
      </c>
      <c r="H36" s="218" t="s">
        <v>693</v>
      </c>
      <c r="I36" s="219">
        <v>600000</v>
      </c>
      <c r="J36" s="220">
        <f>-K2241/0.0833333333333333</f>
        <v>0</v>
      </c>
      <c r="K36" s="220"/>
      <c r="L36" s="221">
        <v>44454</v>
      </c>
      <c r="M36" s="221">
        <v>44279</v>
      </c>
      <c r="N36" s="222">
        <v>44985</v>
      </c>
      <c r="O36" s="227">
        <f>YEAR(N36)</f>
        <v>2023</v>
      </c>
      <c r="P36" s="227">
        <f>MONTH(N36)</f>
        <v>2</v>
      </c>
      <c r="Q36" s="228" t="str">
        <f>IF(P36&gt;9,CONCATENATE(O36,P36),CONCATENATE(O36,"0",P36))</f>
        <v>202302</v>
      </c>
      <c r="R36" s="215">
        <v>0</v>
      </c>
      <c r="S36" s="226">
        <v>0</v>
      </c>
      <c r="T36" s="226">
        <v>0</v>
      </c>
      <c r="U36" s="218"/>
      <c r="V36" s="192"/>
      <c r="W36" s="191"/>
      <c r="X36" s="192"/>
      <c r="Y3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2"/>
    </row>
    <row r="37" spans="1:44" s="6" customFormat="1" ht="38.25" customHeight="1" x14ac:dyDescent="0.2">
      <c r="A37" s="215" t="s">
        <v>442</v>
      </c>
      <c r="B37" s="215"/>
      <c r="C37" s="216"/>
      <c r="D37" s="215" t="s">
        <v>299</v>
      </c>
      <c r="E37" s="216" t="s">
        <v>53</v>
      </c>
      <c r="F37" s="217" t="s">
        <v>20</v>
      </c>
      <c r="G37" s="218" t="s">
        <v>300</v>
      </c>
      <c r="H37" s="218" t="s">
        <v>301</v>
      </c>
      <c r="I37" s="219">
        <v>714911.54</v>
      </c>
      <c r="J37" s="220">
        <f>-K1953/0.0833333333333333</f>
        <v>0</v>
      </c>
      <c r="K37" s="220"/>
      <c r="L37" s="221">
        <v>43894</v>
      </c>
      <c r="M37" s="221">
        <v>43327</v>
      </c>
      <c r="N37" s="221">
        <v>44986</v>
      </c>
      <c r="O37" s="223">
        <f>YEAR(N37)</f>
        <v>2023</v>
      </c>
      <c r="P37" s="230">
        <f>MONTH(N37)</f>
        <v>3</v>
      </c>
      <c r="Q37" s="229" t="str">
        <f>IF(P37&gt;9,CONCATENATE(O37,P37),CONCATENATE(O37,"0",P37))</f>
        <v>202303</v>
      </c>
      <c r="R37" s="215">
        <v>0</v>
      </c>
      <c r="S37" s="226">
        <v>0</v>
      </c>
      <c r="T37" s="226">
        <v>0</v>
      </c>
      <c r="U37" s="218"/>
      <c r="V37" s="192"/>
      <c r="W37" s="192"/>
      <c r="X37" s="192"/>
      <c r="Y3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</row>
    <row r="38" spans="1:44" s="6" customFormat="1" ht="38.25" customHeight="1" x14ac:dyDescent="0.2">
      <c r="A38" s="215" t="s">
        <v>220</v>
      </c>
      <c r="B38" s="215"/>
      <c r="C38" s="216"/>
      <c r="D38" s="215" t="s">
        <v>458</v>
      </c>
      <c r="E38" s="215" t="s">
        <v>50</v>
      </c>
      <c r="F38" s="217" t="s">
        <v>459</v>
      </c>
      <c r="G38" s="218" t="s">
        <v>460</v>
      </c>
      <c r="H38" s="218" t="s">
        <v>461</v>
      </c>
      <c r="I38" s="219">
        <v>24250</v>
      </c>
      <c r="J38" s="220">
        <f>-K2332/0.0833333333333333</f>
        <v>0</v>
      </c>
      <c r="K38" s="220"/>
      <c r="L38" s="221">
        <v>43894</v>
      </c>
      <c r="M38" s="221">
        <v>43894</v>
      </c>
      <c r="N38" s="221">
        <v>44988</v>
      </c>
      <c r="O38" s="223">
        <f>YEAR(N38)</f>
        <v>2023</v>
      </c>
      <c r="P38" s="227">
        <f>MONTH(N38)</f>
        <v>3</v>
      </c>
      <c r="Q38" s="229" t="str">
        <f>IF(P38&gt;9,CONCATENATE(O38,P38),CONCATENATE(O38,"0",P38))</f>
        <v>202303</v>
      </c>
      <c r="R38" s="215" t="s">
        <v>66</v>
      </c>
      <c r="S38" s="226">
        <v>0</v>
      </c>
      <c r="T38" s="226">
        <v>0</v>
      </c>
      <c r="U38" s="218"/>
      <c r="V38" s="192"/>
      <c r="W38" s="191"/>
      <c r="X38" s="192"/>
      <c r="Y38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</row>
    <row r="39" spans="1:44" s="6" customFormat="1" ht="38.25" customHeight="1" x14ac:dyDescent="0.2">
      <c r="A39" s="215" t="s">
        <v>220</v>
      </c>
      <c r="B39" s="215"/>
      <c r="C39" s="216"/>
      <c r="D39" s="215" t="s">
        <v>462</v>
      </c>
      <c r="E39" s="215" t="s">
        <v>50</v>
      </c>
      <c r="F39" s="217" t="s">
        <v>463</v>
      </c>
      <c r="G39" s="218" t="s">
        <v>460</v>
      </c>
      <c r="H39" s="218" t="s">
        <v>464</v>
      </c>
      <c r="I39" s="219">
        <v>9100.73</v>
      </c>
      <c r="J39" s="220">
        <f>-K2333/0.0833333333333333</f>
        <v>0</v>
      </c>
      <c r="K39" s="220"/>
      <c r="L39" s="221">
        <v>43894</v>
      </c>
      <c r="M39" s="221">
        <v>43894</v>
      </c>
      <c r="N39" s="221">
        <v>44988</v>
      </c>
      <c r="O39" s="223">
        <f>YEAR(N39)</f>
        <v>2023</v>
      </c>
      <c r="P39" s="227">
        <f>MONTH(N39)</f>
        <v>3</v>
      </c>
      <c r="Q39" s="229" t="str">
        <f>IF(P39&gt;9,CONCATENATE(O39,P39),CONCATENATE(O39,"0",P39))</f>
        <v>202303</v>
      </c>
      <c r="R39" s="215" t="s">
        <v>66</v>
      </c>
      <c r="S39" s="226">
        <v>0</v>
      </c>
      <c r="T39" s="226">
        <v>0</v>
      </c>
      <c r="U39" s="218"/>
      <c r="V39" s="192"/>
      <c r="W39" s="191"/>
      <c r="X39" s="192"/>
      <c r="Y39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</row>
    <row r="40" spans="1:44" s="6" customFormat="1" ht="38.25" customHeight="1" x14ac:dyDescent="0.2">
      <c r="A40" s="215" t="s">
        <v>220</v>
      </c>
      <c r="B40" s="215"/>
      <c r="C40" s="216"/>
      <c r="D40" s="215" t="s">
        <v>880</v>
      </c>
      <c r="E40" s="215" t="s">
        <v>52</v>
      </c>
      <c r="F40" s="217" t="s">
        <v>16</v>
      </c>
      <c r="G40" s="218" t="s">
        <v>881</v>
      </c>
      <c r="H40" s="218" t="s">
        <v>314</v>
      </c>
      <c r="I40" s="219">
        <v>500000</v>
      </c>
      <c r="J40" s="220">
        <f>-K2363/0.0833333333333333</f>
        <v>0</v>
      </c>
      <c r="K40" s="220"/>
      <c r="L40" s="221">
        <v>44608</v>
      </c>
      <c r="M40" s="221">
        <v>44608</v>
      </c>
      <c r="N40" s="221">
        <v>44999</v>
      </c>
      <c r="O40" s="223">
        <f>YEAR(N40)</f>
        <v>2023</v>
      </c>
      <c r="P40" s="227">
        <f>MONTH(N40)</f>
        <v>3</v>
      </c>
      <c r="Q40" s="229" t="str">
        <f>IF(P40&gt;9,CONCATENATE(O40,P40),CONCATENATE(O40,"0",P40))</f>
        <v>202303</v>
      </c>
      <c r="R40" s="215">
        <v>0</v>
      </c>
      <c r="S40" s="226">
        <v>0</v>
      </c>
      <c r="T40" s="226">
        <v>0</v>
      </c>
      <c r="U40" s="218"/>
      <c r="V40" s="192"/>
      <c r="W40" s="191"/>
      <c r="X40" s="192"/>
      <c r="Y40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</row>
    <row r="41" spans="1:44" s="6" customFormat="1" ht="38.25" customHeight="1" x14ac:dyDescent="0.2">
      <c r="A41" s="215" t="s">
        <v>34</v>
      </c>
      <c r="B41" s="215"/>
      <c r="C41" s="216"/>
      <c r="D41" s="215" t="s">
        <v>316</v>
      </c>
      <c r="E41" s="216" t="s">
        <v>49</v>
      </c>
      <c r="F41" s="217" t="s">
        <v>339</v>
      </c>
      <c r="G41" s="218" t="s">
        <v>318</v>
      </c>
      <c r="H41" s="218" t="s">
        <v>319</v>
      </c>
      <c r="I41" s="233">
        <v>4000000</v>
      </c>
      <c r="J41" s="234">
        <f>-K1891/0.0833333333333333</f>
        <v>0</v>
      </c>
      <c r="K41" s="234"/>
      <c r="L41" s="221">
        <v>44594</v>
      </c>
      <c r="M41" s="221">
        <v>44635</v>
      </c>
      <c r="N41" s="222">
        <v>44999</v>
      </c>
      <c r="O41" s="227">
        <f>YEAR(N41)</f>
        <v>2023</v>
      </c>
      <c r="P41" s="227">
        <f>MONTH(N41)</f>
        <v>3</v>
      </c>
      <c r="Q41" s="228" t="str">
        <f>IF(P41&gt;9,CONCATENATE(O41,P41),CONCATENATE(O41,"0",P41))</f>
        <v>202303</v>
      </c>
      <c r="R41" s="215" t="s">
        <v>68</v>
      </c>
      <c r="S41" s="235">
        <v>0.15</v>
      </c>
      <c r="T41" s="235">
        <v>7.0000000000000007E-2</v>
      </c>
      <c r="U41" s="218"/>
      <c r="V41" s="192"/>
      <c r="W41" s="191"/>
      <c r="X41" s="192"/>
      <c r="Y4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1" s="191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</row>
    <row r="42" spans="1:44" s="6" customFormat="1" ht="38.25" customHeight="1" x14ac:dyDescent="0.2">
      <c r="A42" s="215" t="s">
        <v>220</v>
      </c>
      <c r="B42" s="215"/>
      <c r="C42" s="216"/>
      <c r="D42" s="215" t="s">
        <v>495</v>
      </c>
      <c r="E42" s="215" t="s">
        <v>50</v>
      </c>
      <c r="F42" s="217" t="s">
        <v>20</v>
      </c>
      <c r="G42" s="218" t="s">
        <v>496</v>
      </c>
      <c r="H42" s="218" t="s">
        <v>497</v>
      </c>
      <c r="I42" s="219">
        <v>219740</v>
      </c>
      <c r="J42" s="220">
        <f>-K2320/0.0833333333333333</f>
        <v>0</v>
      </c>
      <c r="K42" s="220"/>
      <c r="L42" s="221">
        <v>44090</v>
      </c>
      <c r="M42" s="221">
        <v>43907</v>
      </c>
      <c r="N42" s="221">
        <v>45001</v>
      </c>
      <c r="O42" s="223">
        <f>YEAR(N42)</f>
        <v>2023</v>
      </c>
      <c r="P42" s="227">
        <f>MONTH(N42)</f>
        <v>3</v>
      </c>
      <c r="Q42" s="229" t="str">
        <f>IF(P42&gt;9,CONCATENATE(O42,P42),CONCATENATE(O42,"0",P42))</f>
        <v>202303</v>
      </c>
      <c r="R42" s="215">
        <v>0</v>
      </c>
      <c r="S42" s="226">
        <v>0</v>
      </c>
      <c r="T42" s="226">
        <v>0</v>
      </c>
      <c r="U42" s="218"/>
      <c r="V42" s="198"/>
      <c r="W42" s="196"/>
      <c r="X42" s="198"/>
      <c r="Y42" s="197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</row>
    <row r="43" spans="1:44" s="6" customFormat="1" ht="38.25" customHeight="1" x14ac:dyDescent="0.2">
      <c r="A43" s="215" t="s">
        <v>220</v>
      </c>
      <c r="B43" s="215"/>
      <c r="C43" s="216"/>
      <c r="D43" s="236" t="s">
        <v>502</v>
      </c>
      <c r="E43" s="215" t="s">
        <v>49</v>
      </c>
      <c r="F43" s="217" t="s">
        <v>20</v>
      </c>
      <c r="G43" s="218" t="s">
        <v>503</v>
      </c>
      <c r="H43" s="218" t="s">
        <v>504</v>
      </c>
      <c r="I43" s="219">
        <v>100609.42</v>
      </c>
      <c r="J43" s="220">
        <f>-K2331/0.0833333333333333</f>
        <v>0</v>
      </c>
      <c r="K43" s="220"/>
      <c r="L43" s="221">
        <v>44041</v>
      </c>
      <c r="M43" s="221">
        <v>43914</v>
      </c>
      <c r="N43" s="222">
        <v>45008</v>
      </c>
      <c r="O43" s="227">
        <f>YEAR(N43)</f>
        <v>2023</v>
      </c>
      <c r="P43" s="227">
        <f>MONTH(N43)</f>
        <v>3</v>
      </c>
      <c r="Q43" s="228" t="str">
        <f>IF(P43&gt;9,CONCATENATE(O43,P43),CONCATENATE(O43,"0",P43))</f>
        <v>202303</v>
      </c>
      <c r="R43" s="215">
        <v>0</v>
      </c>
      <c r="S43" s="226">
        <v>0</v>
      </c>
      <c r="T43" s="226">
        <v>0</v>
      </c>
      <c r="U43" s="218"/>
      <c r="V43" s="192"/>
      <c r="W43" s="192"/>
      <c r="X43" s="192"/>
      <c r="Y4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3" s="192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2"/>
    </row>
    <row r="44" spans="1:44" s="6" customFormat="1" ht="38.25" customHeight="1" x14ac:dyDescent="0.2">
      <c r="A44" s="215" t="s">
        <v>220</v>
      </c>
      <c r="B44" s="215"/>
      <c r="C44" s="216"/>
      <c r="D44" s="215" t="s">
        <v>472</v>
      </c>
      <c r="E44" s="215" t="s">
        <v>62</v>
      </c>
      <c r="F44" s="217" t="s">
        <v>20</v>
      </c>
      <c r="G44" s="218" t="s">
        <v>473</v>
      </c>
      <c r="H44" s="218" t="s">
        <v>474</v>
      </c>
      <c r="I44" s="219">
        <v>33040</v>
      </c>
      <c r="J44" s="220">
        <f>-K2336/0.0833333333333333</f>
        <v>0</v>
      </c>
      <c r="K44" s="220"/>
      <c r="L44" s="221">
        <v>43908</v>
      </c>
      <c r="M44" s="221">
        <v>43915</v>
      </c>
      <c r="N44" s="222">
        <v>45009</v>
      </c>
      <c r="O44" s="227">
        <f>YEAR(N44)</f>
        <v>2023</v>
      </c>
      <c r="P44" s="227">
        <f>MONTH(N44)</f>
        <v>3</v>
      </c>
      <c r="Q44" s="228" t="str">
        <f>IF(P44&gt;9,CONCATENATE(O44,P44),CONCATENATE(O44,"0",P44))</f>
        <v>202303</v>
      </c>
      <c r="R44" s="215" t="s">
        <v>227</v>
      </c>
      <c r="S44" s="226">
        <v>0</v>
      </c>
      <c r="T44" s="226">
        <v>0</v>
      </c>
      <c r="U44" s="218"/>
      <c r="V44" s="192"/>
      <c r="W44" s="191"/>
      <c r="X44" s="192"/>
      <c r="Y4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4" s="192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2"/>
    </row>
    <row r="45" spans="1:44" s="6" customFormat="1" ht="38.25" customHeight="1" x14ac:dyDescent="0.2">
      <c r="A45" s="215" t="s">
        <v>34</v>
      </c>
      <c r="B45" s="215"/>
      <c r="C45" s="216"/>
      <c r="D45" s="215" t="s">
        <v>871</v>
      </c>
      <c r="E45" s="216" t="s">
        <v>59</v>
      </c>
      <c r="F45" s="217" t="s">
        <v>872</v>
      </c>
      <c r="G45" s="218" t="s">
        <v>873</v>
      </c>
      <c r="H45" s="218" t="s">
        <v>830</v>
      </c>
      <c r="I45" s="233">
        <v>750000</v>
      </c>
      <c r="J45" s="234">
        <f>-K2335/0.0833333333333333</f>
        <v>0</v>
      </c>
      <c r="K45" s="234"/>
      <c r="L45" s="221">
        <v>44608</v>
      </c>
      <c r="M45" s="221">
        <v>44645</v>
      </c>
      <c r="N45" s="222">
        <v>45009</v>
      </c>
      <c r="O45" s="227">
        <f>YEAR(N45)</f>
        <v>2023</v>
      </c>
      <c r="P45" s="227">
        <f>MONTH(N45)</f>
        <v>3</v>
      </c>
      <c r="Q45" s="228" t="str">
        <f>IF(P45&gt;9,CONCATENATE(O45,P45),CONCATENATE(O45,"0",P45))</f>
        <v>202303</v>
      </c>
      <c r="R45" s="215" t="s">
        <v>68</v>
      </c>
      <c r="S45" s="235">
        <v>0</v>
      </c>
      <c r="T45" s="235">
        <v>0</v>
      </c>
      <c r="U45" s="218"/>
      <c r="V45" s="192"/>
      <c r="W45" s="191"/>
      <c r="X45" s="192"/>
      <c r="Y4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5" s="191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</row>
    <row r="46" spans="1:44" s="6" customFormat="1" ht="38.25" customHeight="1" x14ac:dyDescent="0.2">
      <c r="A46" s="215" t="s">
        <v>308</v>
      </c>
      <c r="B46" s="215"/>
      <c r="C46" s="216"/>
      <c r="D46" s="215" t="s">
        <v>933</v>
      </c>
      <c r="E46" s="215" t="s">
        <v>47</v>
      </c>
      <c r="F46" s="217" t="s">
        <v>934</v>
      </c>
      <c r="G46" s="218" t="s">
        <v>935</v>
      </c>
      <c r="H46" s="218" t="s">
        <v>936</v>
      </c>
      <c r="I46" s="219">
        <v>19803479</v>
      </c>
      <c r="J46" s="220">
        <f>-K2362/0.0833333333333333</f>
        <v>0</v>
      </c>
      <c r="K46" s="220"/>
      <c r="L46" s="221">
        <v>44657</v>
      </c>
      <c r="M46" s="221">
        <v>44648</v>
      </c>
      <c r="N46" s="221">
        <v>45012</v>
      </c>
      <c r="O46" s="223">
        <f>YEAR(N46)</f>
        <v>2023</v>
      </c>
      <c r="P46" s="227">
        <f>MONTH(N46)</f>
        <v>3</v>
      </c>
      <c r="Q46" s="229" t="str">
        <f>IF(P46&gt;9,CONCATENATE(O46,P46),CONCATENATE(O46,"0",P46))</f>
        <v>202303</v>
      </c>
      <c r="R46" s="215" t="s">
        <v>937</v>
      </c>
      <c r="S46" s="226">
        <v>0</v>
      </c>
      <c r="T46" s="226">
        <v>0</v>
      </c>
      <c r="U46" s="232"/>
      <c r="V46" s="192"/>
      <c r="W46" s="191"/>
      <c r="X46" s="192"/>
      <c r="Y4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6" s="192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2"/>
    </row>
    <row r="47" spans="1:44" s="6" customFormat="1" ht="38.25" customHeight="1" x14ac:dyDescent="0.2">
      <c r="A47" s="215" t="s">
        <v>442</v>
      </c>
      <c r="B47" s="215"/>
      <c r="C47" s="216"/>
      <c r="D47" s="215" t="s">
        <v>644</v>
      </c>
      <c r="E47" s="215" t="s">
        <v>62</v>
      </c>
      <c r="F47" s="217" t="s">
        <v>16</v>
      </c>
      <c r="G47" s="218" t="s">
        <v>645</v>
      </c>
      <c r="H47" s="218" t="s">
        <v>646</v>
      </c>
      <c r="I47" s="219">
        <v>100000</v>
      </c>
      <c r="J47" s="220">
        <f>-K2271/0.0833333333333333</f>
        <v>0</v>
      </c>
      <c r="K47" s="220"/>
      <c r="L47" s="222">
        <v>44622</v>
      </c>
      <c r="M47" s="221">
        <v>44285</v>
      </c>
      <c r="N47" s="221">
        <v>45014</v>
      </c>
      <c r="O47" s="227">
        <f>YEAR(N47)</f>
        <v>2023</v>
      </c>
      <c r="P47" s="227">
        <f>MONTH(N47)</f>
        <v>3</v>
      </c>
      <c r="Q47" s="228" t="str">
        <f>IF(P47&gt;9,CONCATENATE(O47,P47),CONCATENATE(O47,"0",P47))</f>
        <v>202303</v>
      </c>
      <c r="R47" s="215">
        <v>0</v>
      </c>
      <c r="S47" s="226">
        <v>0</v>
      </c>
      <c r="T47" s="226">
        <v>0</v>
      </c>
      <c r="U47" s="218"/>
      <c r="V47" s="192"/>
      <c r="W47" s="191"/>
      <c r="X47" s="192"/>
      <c r="Y4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1"/>
    </row>
    <row r="48" spans="1:44" s="6" customFormat="1" ht="38.25" customHeight="1" x14ac:dyDescent="0.2">
      <c r="A48" s="216" t="s">
        <v>760</v>
      </c>
      <c r="B48" s="216"/>
      <c r="C48" s="216"/>
      <c r="D48" s="216" t="s">
        <v>930</v>
      </c>
      <c r="E48" s="216" t="s">
        <v>50</v>
      </c>
      <c r="F48" s="231" t="s">
        <v>20</v>
      </c>
      <c r="G48" s="232" t="s">
        <v>931</v>
      </c>
      <c r="H48" s="232" t="s">
        <v>932</v>
      </c>
      <c r="I48" s="233">
        <v>458228</v>
      </c>
      <c r="J48" s="234">
        <f>-K2364/0.0833333333333333</f>
        <v>0</v>
      </c>
      <c r="K48" s="234"/>
      <c r="L48" s="222">
        <v>44657</v>
      </c>
      <c r="M48" s="222">
        <v>44651</v>
      </c>
      <c r="N48" s="222">
        <v>45015</v>
      </c>
      <c r="O48" s="227">
        <f>YEAR(N48)</f>
        <v>2023</v>
      </c>
      <c r="P48" s="227">
        <f>MONTH(N48)</f>
        <v>3</v>
      </c>
      <c r="Q48" s="228" t="str">
        <f>IF(P48&gt;9,CONCATENATE(O48,P48),CONCATENATE(O48,"0",P48))</f>
        <v>202303</v>
      </c>
      <c r="R48" s="215" t="s">
        <v>151</v>
      </c>
      <c r="S48" s="235">
        <v>0</v>
      </c>
      <c r="T48" s="235">
        <v>0</v>
      </c>
      <c r="U48" s="232"/>
      <c r="V48" s="191"/>
      <c r="W48" s="191"/>
      <c r="X48" s="191"/>
      <c r="Y4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1"/>
    </row>
    <row r="49" spans="1:100" s="6" customFormat="1" ht="38.25" customHeight="1" x14ac:dyDescent="0.2">
      <c r="A49" s="215" t="s">
        <v>220</v>
      </c>
      <c r="B49" s="215"/>
      <c r="C49" s="216"/>
      <c r="D49" s="215" t="s">
        <v>480</v>
      </c>
      <c r="E49" s="215" t="s">
        <v>62</v>
      </c>
      <c r="F49" s="217" t="s">
        <v>481</v>
      </c>
      <c r="G49" s="218" t="s">
        <v>482</v>
      </c>
      <c r="H49" s="218" t="s">
        <v>483</v>
      </c>
      <c r="I49" s="219">
        <v>48884.55</v>
      </c>
      <c r="J49" s="220">
        <f>-K2333/0.0833333333333333</f>
        <v>0</v>
      </c>
      <c r="K49" s="220"/>
      <c r="L49" s="221">
        <v>43922</v>
      </c>
      <c r="M49" s="221">
        <v>43922</v>
      </c>
      <c r="N49" s="222">
        <v>45016</v>
      </c>
      <c r="O49" s="223">
        <f>YEAR(N49)</f>
        <v>2023</v>
      </c>
      <c r="P49" s="230">
        <f>MONTH(N49)</f>
        <v>3</v>
      </c>
      <c r="Q49" s="229" t="str">
        <f>IF(P49&gt;9,CONCATENATE(O49,P49),CONCATENATE(O49,"0",P49))</f>
        <v>202303</v>
      </c>
      <c r="R49" s="215" t="s">
        <v>151</v>
      </c>
      <c r="S49" s="226">
        <v>0</v>
      </c>
      <c r="T49" s="226">
        <v>0</v>
      </c>
      <c r="U49" s="218"/>
      <c r="V49" s="192"/>
      <c r="W49" s="192"/>
      <c r="X49" s="192"/>
      <c r="Y4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</row>
    <row r="50" spans="1:100" s="6" customFormat="1" ht="38.25" customHeight="1" x14ac:dyDescent="0.2">
      <c r="A50" s="215" t="s">
        <v>27</v>
      </c>
      <c r="B50" s="215"/>
      <c r="C50" s="216"/>
      <c r="D50" s="215" t="s">
        <v>475</v>
      </c>
      <c r="E50" s="215" t="s">
        <v>476</v>
      </c>
      <c r="F50" s="217" t="s">
        <v>477</v>
      </c>
      <c r="G50" s="218" t="s">
        <v>478</v>
      </c>
      <c r="H50" s="218" t="s">
        <v>479</v>
      </c>
      <c r="I50" s="219">
        <v>400000</v>
      </c>
      <c r="J50" s="220">
        <f>-K2240/0.0833333333333333</f>
        <v>0</v>
      </c>
      <c r="K50" s="220"/>
      <c r="L50" s="221">
        <v>43922</v>
      </c>
      <c r="M50" s="221">
        <v>43922</v>
      </c>
      <c r="N50" s="221">
        <v>45016</v>
      </c>
      <c r="O50" s="223">
        <f>YEAR(N50)</f>
        <v>2023</v>
      </c>
      <c r="P50" s="227">
        <f>MONTH(N50)</f>
        <v>3</v>
      </c>
      <c r="Q50" s="229" t="str">
        <f>IF(P50&gt;9,CONCATENATE(O50,P50),CONCATENATE(O50,"0",P50))</f>
        <v>202303</v>
      </c>
      <c r="R50" s="215" t="s">
        <v>151</v>
      </c>
      <c r="S50" s="226">
        <v>0</v>
      </c>
      <c r="T50" s="226">
        <v>0</v>
      </c>
      <c r="U50" s="232"/>
      <c r="V50" s="192"/>
      <c r="W50" s="191"/>
      <c r="X50" s="192"/>
      <c r="Y5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</row>
    <row r="51" spans="1:100" s="6" customFormat="1" ht="38.25" customHeight="1" x14ac:dyDescent="0.2">
      <c r="A51" s="216" t="s">
        <v>27</v>
      </c>
      <c r="B51" s="215"/>
      <c r="C51" s="216"/>
      <c r="D51" s="216" t="s">
        <v>768</v>
      </c>
      <c r="E51" s="215" t="s">
        <v>47</v>
      </c>
      <c r="F51" s="231" t="s">
        <v>20</v>
      </c>
      <c r="G51" s="232" t="s">
        <v>618</v>
      </c>
      <c r="H51" s="232" t="s">
        <v>619</v>
      </c>
      <c r="I51" s="233">
        <v>160000</v>
      </c>
      <c r="J51" s="234">
        <f>-K2328/0.0833333333333333</f>
        <v>0</v>
      </c>
      <c r="K51" s="234"/>
      <c r="L51" s="222">
        <v>44279</v>
      </c>
      <c r="M51" s="222">
        <v>44287</v>
      </c>
      <c r="N51" s="222">
        <v>45016</v>
      </c>
      <c r="O51" s="227">
        <f>YEAR(N51)</f>
        <v>2023</v>
      </c>
      <c r="P51" s="227">
        <f>MONTH(N51)</f>
        <v>3</v>
      </c>
      <c r="Q51" s="228" t="str">
        <f>IF(P51&gt;9,CONCATENATE(O51,P51),CONCATENATE(O51,"0",P51))</f>
        <v>202303</v>
      </c>
      <c r="R51" s="215" t="s">
        <v>73</v>
      </c>
      <c r="S51" s="235">
        <v>0</v>
      </c>
      <c r="T51" s="235">
        <v>0</v>
      </c>
      <c r="U51" s="232"/>
      <c r="V51" s="192"/>
      <c r="W51" s="191"/>
      <c r="X51" s="192"/>
      <c r="Y5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1" s="192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</row>
    <row r="52" spans="1:100" s="6" customFormat="1" ht="38.25" customHeight="1" x14ac:dyDescent="0.2">
      <c r="A52" s="215" t="s">
        <v>597</v>
      </c>
      <c r="B52" s="215"/>
      <c r="C52" s="216"/>
      <c r="D52" s="215" t="s">
        <v>739</v>
      </c>
      <c r="E52" s="215" t="s">
        <v>47</v>
      </c>
      <c r="F52" s="217" t="s">
        <v>16</v>
      </c>
      <c r="G52" s="218" t="s">
        <v>740</v>
      </c>
      <c r="H52" s="218" t="s">
        <v>492</v>
      </c>
      <c r="I52" s="219">
        <v>630000</v>
      </c>
      <c r="J52" s="220">
        <f>-K2321/0.0833333333333333</f>
        <v>0</v>
      </c>
      <c r="K52" s="220"/>
      <c r="L52" s="221">
        <v>44608</v>
      </c>
      <c r="M52" s="221">
        <v>44652</v>
      </c>
      <c r="N52" s="222">
        <v>45016</v>
      </c>
      <c r="O52" s="223">
        <f>YEAR(N52)</f>
        <v>2023</v>
      </c>
      <c r="P52" s="224">
        <f>MONTH(N52)</f>
        <v>3</v>
      </c>
      <c r="Q52" s="225" t="str">
        <f>IF(P52&gt;9,CONCATENATE(O52,P52),CONCATENATE(O52,"0",P52))</f>
        <v>202303</v>
      </c>
      <c r="R52" s="215" t="s">
        <v>882</v>
      </c>
      <c r="S52" s="226">
        <v>0</v>
      </c>
      <c r="T52" s="226">
        <v>0</v>
      </c>
      <c r="U52" s="218"/>
      <c r="V52" s="191"/>
      <c r="W52" s="191"/>
      <c r="X52" s="191"/>
      <c r="Y5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2" s="192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</row>
    <row r="53" spans="1:100" s="6" customFormat="1" ht="38.25" customHeight="1" x14ac:dyDescent="0.2">
      <c r="A53" s="215" t="s">
        <v>442</v>
      </c>
      <c r="B53" s="215"/>
      <c r="C53" s="216"/>
      <c r="D53" s="215" t="s">
        <v>493</v>
      </c>
      <c r="E53" s="215" t="s">
        <v>248</v>
      </c>
      <c r="F53" s="231" t="s">
        <v>20</v>
      </c>
      <c r="G53" s="232" t="s">
        <v>494</v>
      </c>
      <c r="H53" s="232" t="s">
        <v>320</v>
      </c>
      <c r="I53" s="233">
        <v>500000</v>
      </c>
      <c r="J53" s="234">
        <f>-K2259/0.0833333333333333</f>
        <v>0</v>
      </c>
      <c r="K53" s="234"/>
      <c r="L53" s="222">
        <v>43929</v>
      </c>
      <c r="M53" s="222">
        <v>43922</v>
      </c>
      <c r="N53" s="222">
        <v>45016</v>
      </c>
      <c r="O53" s="227">
        <f>YEAR(N53)</f>
        <v>2023</v>
      </c>
      <c r="P53" s="227">
        <f>MONTH(N53)</f>
        <v>3</v>
      </c>
      <c r="Q53" s="228" t="str">
        <f>IF(P53&gt;9,CONCATENATE(O53,P53),CONCATENATE(O53,"0",P53))</f>
        <v>202303</v>
      </c>
      <c r="R53" s="215" t="s">
        <v>68</v>
      </c>
      <c r="S53" s="235">
        <v>0</v>
      </c>
      <c r="T53" s="235">
        <v>0</v>
      </c>
      <c r="U53" s="218"/>
      <c r="V53" s="192"/>
      <c r="W53" s="191"/>
      <c r="X53" s="192"/>
      <c r="Y5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</row>
    <row r="54" spans="1:100" s="6" customFormat="1" ht="38.25" customHeight="1" x14ac:dyDescent="0.2">
      <c r="A54" s="215" t="s">
        <v>67</v>
      </c>
      <c r="B54" s="215"/>
      <c r="C54" s="216"/>
      <c r="D54" s="215" t="s">
        <v>945</v>
      </c>
      <c r="E54" s="215" t="s">
        <v>62</v>
      </c>
      <c r="F54" s="217" t="s">
        <v>20</v>
      </c>
      <c r="G54" s="218" t="s">
        <v>946</v>
      </c>
      <c r="H54" s="218" t="s">
        <v>947</v>
      </c>
      <c r="I54" s="219">
        <v>120416.2</v>
      </c>
      <c r="J54" s="220">
        <f>-K2376/0.0833333333333333</f>
        <v>0</v>
      </c>
      <c r="K54" s="220"/>
      <c r="L54" s="221">
        <v>44657</v>
      </c>
      <c r="M54" s="221">
        <v>44657</v>
      </c>
      <c r="N54" s="221">
        <v>45021</v>
      </c>
      <c r="O54" s="223">
        <f>YEAR(N54)</f>
        <v>2023</v>
      </c>
      <c r="P54" s="230">
        <f>MONTH(N54)</f>
        <v>4</v>
      </c>
      <c r="Q54" s="229" t="str">
        <f>IF(P54&gt;9,CONCATENATE(O54,P54),CONCATENATE(O54,"0",P54))</f>
        <v>202304</v>
      </c>
      <c r="R54" s="215" t="s">
        <v>151</v>
      </c>
      <c r="S54" s="226">
        <v>0</v>
      </c>
      <c r="T54" s="226">
        <v>0</v>
      </c>
      <c r="U54" s="218"/>
      <c r="V54" s="192"/>
      <c r="W54" s="192"/>
      <c r="X54" s="192"/>
      <c r="Y5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</row>
    <row r="55" spans="1:100" s="6" customFormat="1" ht="38.25" customHeight="1" x14ac:dyDescent="0.2">
      <c r="A55" s="216" t="s">
        <v>760</v>
      </c>
      <c r="B55" s="215"/>
      <c r="C55" s="216"/>
      <c r="D55" s="215" t="s">
        <v>489</v>
      </c>
      <c r="E55" s="215" t="s">
        <v>52</v>
      </c>
      <c r="F55" s="217" t="s">
        <v>20</v>
      </c>
      <c r="G55" s="218" t="s">
        <v>490</v>
      </c>
      <c r="H55" s="218" t="s">
        <v>491</v>
      </c>
      <c r="I55" s="219">
        <v>200000</v>
      </c>
      <c r="J55" s="220">
        <f>-K2232/0.0833333333333333</f>
        <v>0</v>
      </c>
      <c r="K55" s="220"/>
      <c r="L55" s="221">
        <v>44594</v>
      </c>
      <c r="M55" s="221">
        <v>44659</v>
      </c>
      <c r="N55" s="221">
        <v>45023</v>
      </c>
      <c r="O55" s="223">
        <f>YEAR(N55)</f>
        <v>2023</v>
      </c>
      <c r="P55" s="227">
        <f>MONTH(N55)</f>
        <v>4</v>
      </c>
      <c r="Q55" s="229" t="str">
        <f>IF(P55&gt;9,CONCATENATE(O55,P55),CONCATENATE(O55,"0",P55))</f>
        <v>202304</v>
      </c>
      <c r="R55" s="215" t="s">
        <v>151</v>
      </c>
      <c r="S55" s="226">
        <v>0</v>
      </c>
      <c r="T55" s="226">
        <v>0</v>
      </c>
      <c r="U55" s="232"/>
      <c r="V55" s="192"/>
      <c r="W55" s="191"/>
      <c r="X55" s="192"/>
      <c r="Y5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</row>
    <row r="56" spans="1:100" s="6" customFormat="1" ht="38.25" customHeight="1" x14ac:dyDescent="0.2">
      <c r="A56" s="215" t="s">
        <v>67</v>
      </c>
      <c r="B56" s="215"/>
      <c r="C56" s="216"/>
      <c r="D56" s="215" t="s">
        <v>950</v>
      </c>
      <c r="E56" s="215" t="s">
        <v>171</v>
      </c>
      <c r="F56" s="217" t="s">
        <v>951</v>
      </c>
      <c r="G56" s="218" t="s">
        <v>952</v>
      </c>
      <c r="H56" s="218" t="s">
        <v>953</v>
      </c>
      <c r="I56" s="219">
        <v>60000</v>
      </c>
      <c r="J56" s="220">
        <f>-K2379/0.0833333333333333</f>
        <v>0</v>
      </c>
      <c r="K56" s="220"/>
      <c r="L56" s="221">
        <v>44657</v>
      </c>
      <c r="M56" s="221">
        <v>44660</v>
      </c>
      <c r="N56" s="221">
        <v>45024</v>
      </c>
      <c r="O56" s="223">
        <f>YEAR(N56)</f>
        <v>2023</v>
      </c>
      <c r="P56" s="230">
        <f>MONTH(N56)</f>
        <v>4</v>
      </c>
      <c r="Q56" s="229" t="str">
        <f>IF(P56&gt;9,CONCATENATE(O56,P56),CONCATENATE(O56,"0",P56))</f>
        <v>202304</v>
      </c>
      <c r="R56" s="215">
        <v>0</v>
      </c>
      <c r="S56" s="226">
        <v>0</v>
      </c>
      <c r="T56" s="226">
        <v>0</v>
      </c>
      <c r="U56" s="218"/>
      <c r="V56" s="192"/>
      <c r="W56" s="192"/>
      <c r="X56" s="192"/>
      <c r="Y5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</row>
    <row r="57" spans="1:100" s="6" customFormat="1" ht="38.25" customHeight="1" x14ac:dyDescent="0.2">
      <c r="A57" s="215" t="s">
        <v>220</v>
      </c>
      <c r="B57" s="215"/>
      <c r="C57" s="216"/>
      <c r="D57" s="216" t="s">
        <v>498</v>
      </c>
      <c r="E57" s="216" t="s">
        <v>49</v>
      </c>
      <c r="F57" s="231" t="s">
        <v>20</v>
      </c>
      <c r="G57" s="232" t="s">
        <v>499</v>
      </c>
      <c r="H57" s="232" t="s">
        <v>500</v>
      </c>
      <c r="I57" s="233">
        <v>300000</v>
      </c>
      <c r="J57" s="234">
        <f>-K2343/0.0833333333333333</f>
        <v>0</v>
      </c>
      <c r="K57" s="234"/>
      <c r="L57" s="222">
        <v>44608</v>
      </c>
      <c r="M57" s="222">
        <v>44666</v>
      </c>
      <c r="N57" s="222">
        <v>45030</v>
      </c>
      <c r="O57" s="227">
        <f>YEAR(N57)</f>
        <v>2023</v>
      </c>
      <c r="P57" s="227">
        <f>MONTH(N57)</f>
        <v>4</v>
      </c>
      <c r="Q57" s="228" t="str">
        <f>IF(P57&gt;9,CONCATENATE(O57,P57),CONCATENATE(O57,"0",P57))</f>
        <v>202304</v>
      </c>
      <c r="R57" s="215">
        <v>0</v>
      </c>
      <c r="S57" s="235">
        <v>0</v>
      </c>
      <c r="T57" s="235">
        <v>0</v>
      </c>
      <c r="U57" s="218"/>
      <c r="V57" s="192"/>
      <c r="W57" s="191"/>
      <c r="X57" s="192"/>
      <c r="Y5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2"/>
    </row>
    <row r="58" spans="1:100" s="6" customFormat="1" ht="38.25" customHeight="1" x14ac:dyDescent="0.2">
      <c r="A58" s="215" t="s">
        <v>220</v>
      </c>
      <c r="B58" s="215"/>
      <c r="C58" s="216"/>
      <c r="D58" s="215" t="s">
        <v>568</v>
      </c>
      <c r="E58" s="215" t="s">
        <v>52</v>
      </c>
      <c r="F58" s="217" t="s">
        <v>16</v>
      </c>
      <c r="G58" s="218" t="s">
        <v>563</v>
      </c>
      <c r="H58" s="218" t="s">
        <v>564</v>
      </c>
      <c r="I58" s="219">
        <v>400000</v>
      </c>
      <c r="J58" s="220">
        <f>-K2370/0.0833333333333333</f>
        <v>0</v>
      </c>
      <c r="K58" s="220"/>
      <c r="L58" s="221">
        <v>44622</v>
      </c>
      <c r="M58" s="221">
        <v>44675</v>
      </c>
      <c r="N58" s="222">
        <v>45039</v>
      </c>
      <c r="O58" s="227">
        <f>YEAR(N58)</f>
        <v>2023</v>
      </c>
      <c r="P58" s="227">
        <f>MONTH(N58)</f>
        <v>4</v>
      </c>
      <c r="Q58" s="228" t="str">
        <f>IF(P58&gt;9,CONCATENATE(O58,P58),CONCATENATE(O58,"0",P58))</f>
        <v>202304</v>
      </c>
      <c r="R58" s="215">
        <v>0</v>
      </c>
      <c r="S58" s="226">
        <v>0</v>
      </c>
      <c r="T58" s="226">
        <v>0</v>
      </c>
      <c r="U58" s="218"/>
      <c r="V58" s="192"/>
      <c r="W58" s="191"/>
      <c r="X58" s="192"/>
      <c r="Y5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8" s="192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2"/>
    </row>
    <row r="59" spans="1:100" s="6" customFormat="1" ht="38.25" customHeight="1" x14ac:dyDescent="0.2">
      <c r="A59" s="215" t="s">
        <v>27</v>
      </c>
      <c r="B59" s="215"/>
      <c r="C59" s="216"/>
      <c r="D59" s="215" t="s">
        <v>518</v>
      </c>
      <c r="E59" s="215" t="s">
        <v>293</v>
      </c>
      <c r="F59" s="217" t="s">
        <v>16</v>
      </c>
      <c r="G59" s="218" t="s">
        <v>519</v>
      </c>
      <c r="H59" s="218" t="s">
        <v>520</v>
      </c>
      <c r="I59" s="219">
        <v>1631800</v>
      </c>
      <c r="J59" s="220">
        <f>-K2349/0.0833333333333333</f>
        <v>0</v>
      </c>
      <c r="K59" s="220"/>
      <c r="L59" s="221">
        <v>44657</v>
      </c>
      <c r="M59" s="221">
        <v>44317</v>
      </c>
      <c r="N59" s="222">
        <v>45046</v>
      </c>
      <c r="O59" s="227">
        <f>YEAR(N59)</f>
        <v>2023</v>
      </c>
      <c r="P59" s="227">
        <f>MONTH(N59)</f>
        <v>4</v>
      </c>
      <c r="Q59" s="228" t="str">
        <f>IF(P59&gt;9,CONCATENATE(O59,P59),CONCATENATE(O59,"0",P59))</f>
        <v>202304</v>
      </c>
      <c r="R59" s="215" t="s">
        <v>68</v>
      </c>
      <c r="S59" s="226">
        <v>0</v>
      </c>
      <c r="T59" s="226">
        <v>0</v>
      </c>
      <c r="U59" s="218"/>
      <c r="V59" s="192"/>
      <c r="W59" s="191"/>
      <c r="X59" s="192"/>
      <c r="Y5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59" s="192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</row>
    <row r="60" spans="1:100" s="6" customFormat="1" ht="38.25" customHeight="1" x14ac:dyDescent="0.2">
      <c r="A60" s="215" t="s">
        <v>27</v>
      </c>
      <c r="B60" s="215"/>
      <c r="C60" s="216"/>
      <c r="D60" s="215" t="s">
        <v>1096</v>
      </c>
      <c r="E60" s="215" t="s">
        <v>202</v>
      </c>
      <c r="F60" s="217" t="s">
        <v>16</v>
      </c>
      <c r="G60" s="218" t="s">
        <v>1097</v>
      </c>
      <c r="H60" s="218" t="s">
        <v>1098</v>
      </c>
      <c r="I60" s="219">
        <v>375144</v>
      </c>
      <c r="J60" s="220">
        <f>-K2384/0.0833333333333333</f>
        <v>0</v>
      </c>
      <c r="K60" s="220"/>
      <c r="L60" s="221">
        <v>44986</v>
      </c>
      <c r="M60" s="221">
        <v>44835</v>
      </c>
      <c r="N60" s="221">
        <v>45046</v>
      </c>
      <c r="O60" s="223">
        <f>YEAR(N60)</f>
        <v>2023</v>
      </c>
      <c r="P60" s="230">
        <f>MONTH(N60)</f>
        <v>4</v>
      </c>
      <c r="Q60" s="229" t="str">
        <f>IF(P60&gt;9,CONCATENATE(O60,P60),CONCATENATE(O60,"0",P60))</f>
        <v>202304</v>
      </c>
      <c r="R60" s="215">
        <v>0</v>
      </c>
      <c r="S60" s="226">
        <v>0</v>
      </c>
      <c r="T60" s="226">
        <v>0</v>
      </c>
      <c r="U60" s="218"/>
      <c r="V60" s="198"/>
      <c r="W60" s="198"/>
      <c r="X60" s="198"/>
      <c r="Y60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</row>
    <row r="61" spans="1:100" s="6" customFormat="1" ht="38.25" customHeight="1" x14ac:dyDescent="0.2">
      <c r="A61" s="216" t="s">
        <v>395</v>
      </c>
      <c r="B61" s="216"/>
      <c r="C61" s="216"/>
      <c r="D61" s="215" t="s">
        <v>565</v>
      </c>
      <c r="E61" s="216" t="s">
        <v>47</v>
      </c>
      <c r="F61" s="217" t="s">
        <v>566</v>
      </c>
      <c r="G61" s="232" t="s">
        <v>567</v>
      </c>
      <c r="H61" s="232" t="s">
        <v>347</v>
      </c>
      <c r="I61" s="233">
        <v>637200</v>
      </c>
      <c r="J61" s="234">
        <f>-K2259/0.0833333333333333</f>
        <v>0</v>
      </c>
      <c r="K61" s="234"/>
      <c r="L61" s="222">
        <v>44160</v>
      </c>
      <c r="M61" s="222">
        <v>44160</v>
      </c>
      <c r="N61" s="222">
        <v>45046</v>
      </c>
      <c r="O61" s="227">
        <f>YEAR(N61)</f>
        <v>2023</v>
      </c>
      <c r="P61" s="227">
        <f>MONTH(N61)</f>
        <v>4</v>
      </c>
      <c r="Q61" s="228" t="str">
        <f>IF(P61&gt;9,CONCATENATE(O61,P61),CONCATENATE(O61,"0",P61))</f>
        <v>202304</v>
      </c>
      <c r="R61" s="215" t="s">
        <v>151</v>
      </c>
      <c r="S61" s="235">
        <v>0</v>
      </c>
      <c r="T61" s="235">
        <v>0</v>
      </c>
      <c r="U61" s="218"/>
      <c r="V61" s="191"/>
      <c r="W61" s="191"/>
      <c r="X61" s="191"/>
      <c r="Y61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1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</row>
    <row r="62" spans="1:100" s="5" customFormat="1" ht="38.25" customHeight="1" x14ac:dyDescent="0.2">
      <c r="A62" s="216" t="s">
        <v>308</v>
      </c>
      <c r="B62" s="215"/>
      <c r="C62" s="216"/>
      <c r="D62" s="215" t="s">
        <v>915</v>
      </c>
      <c r="E62" s="215" t="s">
        <v>916</v>
      </c>
      <c r="F62" s="217" t="s">
        <v>16</v>
      </c>
      <c r="G62" s="218" t="s">
        <v>917</v>
      </c>
      <c r="H62" s="218" t="s">
        <v>918</v>
      </c>
      <c r="I62" s="219">
        <v>1650797</v>
      </c>
      <c r="J62" s="220">
        <f>-K2369/0.0833333333333333</f>
        <v>0</v>
      </c>
      <c r="K62" s="220"/>
      <c r="L62" s="221">
        <v>44636</v>
      </c>
      <c r="M62" s="221">
        <v>44494</v>
      </c>
      <c r="N62" s="221">
        <v>45046</v>
      </c>
      <c r="O62" s="223">
        <f>YEAR(N62)</f>
        <v>2023</v>
      </c>
      <c r="P62" s="230">
        <f>MONTH(N62)</f>
        <v>4</v>
      </c>
      <c r="Q62" s="229" t="str">
        <f>IF(P62&gt;9,CONCATENATE(O62,P62),CONCATENATE(O62,"0",P62))</f>
        <v>202304</v>
      </c>
      <c r="R62" s="215">
        <v>0</v>
      </c>
      <c r="S62" s="226">
        <v>0</v>
      </c>
      <c r="T62" s="226">
        <v>0</v>
      </c>
      <c r="U62" s="218"/>
      <c r="V62" s="192"/>
      <c r="W62" s="192"/>
      <c r="X62" s="192"/>
      <c r="Y6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</row>
    <row r="63" spans="1:100" s="6" customFormat="1" ht="38.25" customHeight="1" x14ac:dyDescent="0.2">
      <c r="A63" s="215" t="s">
        <v>220</v>
      </c>
      <c r="B63" s="215"/>
      <c r="C63" s="216"/>
      <c r="D63" s="215" t="s">
        <v>942</v>
      </c>
      <c r="E63" s="215" t="s">
        <v>51</v>
      </c>
      <c r="F63" s="217" t="s">
        <v>20</v>
      </c>
      <c r="G63" s="218" t="s">
        <v>943</v>
      </c>
      <c r="H63" s="218" t="s">
        <v>944</v>
      </c>
      <c r="I63" s="219">
        <v>1000000</v>
      </c>
      <c r="J63" s="220">
        <f>-K2387/0.0833333333333333</f>
        <v>0</v>
      </c>
      <c r="K63" s="220"/>
      <c r="L63" s="221">
        <v>44657</v>
      </c>
      <c r="M63" s="221">
        <v>44694</v>
      </c>
      <c r="N63" s="222">
        <v>45058</v>
      </c>
      <c r="O63" s="223">
        <f>YEAR(N63)</f>
        <v>2023</v>
      </c>
      <c r="P63" s="224">
        <f>MONTH(N63)</f>
        <v>5</v>
      </c>
      <c r="Q63" s="225" t="str">
        <f>IF(P63&gt;9,CONCATENATE(O63,P63),CONCATENATE(O63,"0",P63))</f>
        <v>202305</v>
      </c>
      <c r="R63" s="215" t="s">
        <v>151</v>
      </c>
      <c r="S63" s="226">
        <v>0</v>
      </c>
      <c r="T63" s="226">
        <v>0</v>
      </c>
      <c r="U63" s="218"/>
      <c r="V63" s="191"/>
      <c r="W63" s="191"/>
      <c r="X63" s="191"/>
      <c r="Y6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3" s="192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</row>
    <row r="64" spans="1:100" s="6" customFormat="1" ht="38.25" customHeight="1" x14ac:dyDescent="0.2">
      <c r="A64" s="215" t="s">
        <v>220</v>
      </c>
      <c r="B64" s="215"/>
      <c r="C64" s="216"/>
      <c r="D64" s="215" t="s">
        <v>787</v>
      </c>
      <c r="E64" s="215" t="s">
        <v>51</v>
      </c>
      <c r="F64" s="217" t="s">
        <v>16</v>
      </c>
      <c r="G64" s="218" t="s">
        <v>788</v>
      </c>
      <c r="H64" s="218" t="s">
        <v>277</v>
      </c>
      <c r="I64" s="219">
        <v>66459.39</v>
      </c>
      <c r="J64" s="220">
        <f>-K2388/0.0833333333333333</f>
        <v>0</v>
      </c>
      <c r="K64" s="220"/>
      <c r="L64" s="221">
        <v>44545</v>
      </c>
      <c r="M64" s="221">
        <v>43598</v>
      </c>
      <c r="N64" s="222">
        <v>45059</v>
      </c>
      <c r="O64" s="223">
        <f>YEAR(N64)</f>
        <v>2023</v>
      </c>
      <c r="P64" s="224">
        <f>MONTH(N64)</f>
        <v>5</v>
      </c>
      <c r="Q64" s="225" t="str">
        <f>IF(P64&gt;9,CONCATENATE(O64,P64),CONCATENATE(O64,"0",P64))</f>
        <v>202305</v>
      </c>
      <c r="R64" s="215">
        <v>0</v>
      </c>
      <c r="S64" s="226">
        <v>0</v>
      </c>
      <c r="T64" s="226">
        <v>0</v>
      </c>
      <c r="U64" s="218"/>
      <c r="V64" s="191"/>
      <c r="W64" s="191"/>
      <c r="X64" s="191"/>
      <c r="Y6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4" s="192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</row>
    <row r="65" spans="1:100" s="6" customFormat="1" ht="38.25" customHeight="1" x14ac:dyDescent="0.2">
      <c r="A65" s="215" t="s">
        <v>1020</v>
      </c>
      <c r="B65" s="215"/>
      <c r="C65" s="216"/>
      <c r="D65" s="215" t="s">
        <v>1023</v>
      </c>
      <c r="E65" s="215" t="s">
        <v>1024</v>
      </c>
      <c r="F65" s="217" t="s">
        <v>1021</v>
      </c>
      <c r="G65" s="218" t="s">
        <v>372</v>
      </c>
      <c r="H65" s="218" t="s">
        <v>1022</v>
      </c>
      <c r="I65" s="219">
        <v>600000</v>
      </c>
      <c r="J65" s="220">
        <f>-K2389/0.0833333333333333</f>
        <v>0</v>
      </c>
      <c r="K65" s="220"/>
      <c r="L65" s="221">
        <v>44986</v>
      </c>
      <c r="M65" s="221">
        <v>44927</v>
      </c>
      <c r="N65" s="221">
        <v>45076</v>
      </c>
      <c r="O65" s="223">
        <f>YEAR(N65)</f>
        <v>2023</v>
      </c>
      <c r="P65" s="230">
        <f>MONTH(N65)</f>
        <v>5</v>
      </c>
      <c r="Q65" s="229" t="str">
        <f>IF(P65&gt;9,CONCATENATE(O65,P65),CONCATENATE(O65,"0",P65))</f>
        <v>202305</v>
      </c>
      <c r="R65" s="215">
        <v>0</v>
      </c>
      <c r="S65" s="226">
        <v>0</v>
      </c>
      <c r="T65" s="226">
        <v>0</v>
      </c>
      <c r="U65" s="218"/>
      <c r="V65" s="192"/>
      <c r="W65" s="192"/>
      <c r="X65" s="192"/>
      <c r="Y6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</row>
    <row r="66" spans="1:100" s="6" customFormat="1" ht="38.25" customHeight="1" x14ac:dyDescent="0.2">
      <c r="A66" s="215" t="s">
        <v>67</v>
      </c>
      <c r="B66" s="215"/>
      <c r="C66" s="216"/>
      <c r="D66" s="215" t="s">
        <v>1052</v>
      </c>
      <c r="E66" s="215" t="s">
        <v>1051</v>
      </c>
      <c r="F66" s="217" t="s">
        <v>16</v>
      </c>
      <c r="G66" s="218" t="s">
        <v>1049</v>
      </c>
      <c r="H66" s="218" t="s">
        <v>1050</v>
      </c>
      <c r="I66" s="219">
        <v>100000</v>
      </c>
      <c r="J66" s="220">
        <f>-K2390/0.0833333333333333</f>
        <v>0</v>
      </c>
      <c r="K66" s="220"/>
      <c r="L66" s="221">
        <v>44986</v>
      </c>
      <c r="M66" s="221">
        <v>44958</v>
      </c>
      <c r="N66" s="221">
        <v>45076</v>
      </c>
      <c r="O66" s="223">
        <f>YEAR(N66)</f>
        <v>2023</v>
      </c>
      <c r="P66" s="230">
        <f>MONTH(N66)</f>
        <v>5</v>
      </c>
      <c r="Q66" s="229" t="str">
        <f>IF(P66&gt;9,CONCATENATE(O66,P66),CONCATENATE(O66,"0",P66))</f>
        <v>202305</v>
      </c>
      <c r="R66" s="215">
        <v>0</v>
      </c>
      <c r="S66" s="226">
        <v>0</v>
      </c>
      <c r="T66" s="226">
        <v>0</v>
      </c>
      <c r="U66" s="218"/>
      <c r="V66" s="192"/>
      <c r="W66" s="192"/>
      <c r="X66" s="192"/>
      <c r="Y6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</row>
    <row r="67" spans="1:100" s="6" customFormat="1" ht="38.25" customHeight="1" x14ac:dyDescent="0.2">
      <c r="A67" s="215" t="s">
        <v>970</v>
      </c>
      <c r="B67" s="215"/>
      <c r="C67" s="216"/>
      <c r="D67" s="215" t="s">
        <v>977</v>
      </c>
      <c r="E67" s="215" t="s">
        <v>969</v>
      </c>
      <c r="F67" s="217" t="s">
        <v>211</v>
      </c>
      <c r="G67" s="218" t="s">
        <v>212</v>
      </c>
      <c r="H67" s="218" t="s">
        <v>976</v>
      </c>
      <c r="I67" s="219">
        <v>24500000</v>
      </c>
      <c r="J67" s="220">
        <f>-K2392/0.0833333333333333</f>
        <v>0</v>
      </c>
      <c r="K67" s="220"/>
      <c r="L67" s="221">
        <v>44958</v>
      </c>
      <c r="M67" s="221">
        <v>44958</v>
      </c>
      <c r="N67" s="221">
        <v>45076</v>
      </c>
      <c r="O67" s="223">
        <f>YEAR(N67)</f>
        <v>2023</v>
      </c>
      <c r="P67" s="230">
        <f>MONTH(N67)</f>
        <v>5</v>
      </c>
      <c r="Q67" s="229" t="str">
        <f>IF(P67&gt;9,CONCATENATE(O67,P67),CONCATENATE(O67,"0",P67))</f>
        <v>202305</v>
      </c>
      <c r="R67" s="215">
        <v>0</v>
      </c>
      <c r="S67" s="226">
        <v>0</v>
      </c>
      <c r="T67" s="226">
        <v>0</v>
      </c>
      <c r="U67" s="218"/>
      <c r="V67" s="198"/>
      <c r="W67" s="198"/>
      <c r="X67" s="198"/>
      <c r="Y67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</row>
    <row r="68" spans="1:100" s="5" customFormat="1" ht="38.25" customHeight="1" x14ac:dyDescent="0.2">
      <c r="A68" s="216" t="s">
        <v>34</v>
      </c>
      <c r="B68" s="215"/>
      <c r="C68" s="216"/>
      <c r="D68" s="216" t="s">
        <v>487</v>
      </c>
      <c r="E68" s="216" t="s">
        <v>49</v>
      </c>
      <c r="F68" s="217" t="s">
        <v>485</v>
      </c>
      <c r="G68" s="218" t="s">
        <v>486</v>
      </c>
      <c r="H68" s="232" t="s">
        <v>488</v>
      </c>
      <c r="I68" s="233">
        <v>50000</v>
      </c>
      <c r="J68" s="234">
        <f>-K2188/0.0833333333333333</f>
        <v>0</v>
      </c>
      <c r="K68" s="234"/>
      <c r="L68" s="221">
        <v>44657</v>
      </c>
      <c r="M68" s="221">
        <v>44713</v>
      </c>
      <c r="N68" s="222">
        <v>45077</v>
      </c>
      <c r="O68" s="227">
        <f>YEAR(N68)</f>
        <v>2023</v>
      </c>
      <c r="P68" s="227">
        <f>MONTH(N68)</f>
        <v>5</v>
      </c>
      <c r="Q68" s="228" t="str">
        <f>IF(P68&gt;9,CONCATENATE(O68,P68),CONCATENATE(O68,"0",P68))</f>
        <v>202305</v>
      </c>
      <c r="R68" s="215" t="s">
        <v>151</v>
      </c>
      <c r="S68" s="235">
        <v>0</v>
      </c>
      <c r="T68" s="235">
        <v>0</v>
      </c>
      <c r="U68" s="218"/>
      <c r="V68" s="191"/>
      <c r="W68" s="191"/>
      <c r="X68" s="191"/>
      <c r="Y68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</row>
    <row r="69" spans="1:100" s="5" customFormat="1" ht="38.25" customHeight="1" x14ac:dyDescent="0.2">
      <c r="A69" s="215" t="s">
        <v>34</v>
      </c>
      <c r="B69" s="215"/>
      <c r="C69" s="216"/>
      <c r="D69" s="215" t="s">
        <v>484</v>
      </c>
      <c r="E69" s="215" t="s">
        <v>49</v>
      </c>
      <c r="F69" s="217" t="s">
        <v>485</v>
      </c>
      <c r="G69" s="218" t="s">
        <v>486</v>
      </c>
      <c r="H69" s="218" t="s">
        <v>236</v>
      </c>
      <c r="I69" s="219">
        <v>3950000</v>
      </c>
      <c r="J69" s="220">
        <f>-K2188/0.0833333333333333</f>
        <v>0</v>
      </c>
      <c r="K69" s="220"/>
      <c r="L69" s="221">
        <v>44657</v>
      </c>
      <c r="M69" s="221">
        <v>44713</v>
      </c>
      <c r="N69" s="222">
        <v>45077</v>
      </c>
      <c r="O69" s="227">
        <f>YEAR(N69)</f>
        <v>2023</v>
      </c>
      <c r="P69" s="227">
        <f>MONTH(N69)</f>
        <v>5</v>
      </c>
      <c r="Q69" s="228" t="str">
        <f>IF(P69&gt;9,CONCATENATE(O69,P69),CONCATENATE(O69,"0",P69))</f>
        <v>202305</v>
      </c>
      <c r="R69" s="215" t="s">
        <v>151</v>
      </c>
      <c r="S69" s="226">
        <v>0</v>
      </c>
      <c r="T69" s="226">
        <v>0</v>
      </c>
      <c r="U69" s="218">
        <v>0</v>
      </c>
      <c r="V69" s="191"/>
      <c r="W69" s="191"/>
      <c r="X69" s="191"/>
      <c r="Y6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</row>
    <row r="70" spans="1:100" s="5" customFormat="1" ht="38.25" customHeight="1" x14ac:dyDescent="0.2">
      <c r="A70" s="215" t="s">
        <v>27</v>
      </c>
      <c r="B70" s="215"/>
      <c r="C70" s="216"/>
      <c r="D70" s="215" t="s">
        <v>433</v>
      </c>
      <c r="E70" s="216" t="s">
        <v>48</v>
      </c>
      <c r="F70" s="231" t="s">
        <v>16</v>
      </c>
      <c r="G70" s="232" t="s">
        <v>434</v>
      </c>
      <c r="H70" s="232" t="s">
        <v>435</v>
      </c>
      <c r="I70" s="233">
        <v>1000000</v>
      </c>
      <c r="J70" s="234">
        <f>-K2236/0.0833333333333333</f>
        <v>0</v>
      </c>
      <c r="K70" s="234"/>
      <c r="L70" s="222">
        <v>43838</v>
      </c>
      <c r="M70" s="222">
        <v>43838</v>
      </c>
      <c r="N70" s="222">
        <v>45107</v>
      </c>
      <c r="O70" s="227">
        <f>YEAR(N70)</f>
        <v>2023</v>
      </c>
      <c r="P70" s="227">
        <f>MONTH(N70)</f>
        <v>6</v>
      </c>
      <c r="Q70" s="228" t="str">
        <f>IF(P70&gt;9,CONCATENATE(O70,P70),CONCATENATE(O70,"0",P70))</f>
        <v>202306</v>
      </c>
      <c r="R70" s="215">
        <v>0</v>
      </c>
      <c r="S70" s="235">
        <v>0</v>
      </c>
      <c r="T70" s="235">
        <v>0</v>
      </c>
      <c r="U70" s="218"/>
      <c r="V70" s="192"/>
      <c r="W70" s="191"/>
      <c r="X70" s="192"/>
      <c r="Y7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1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</row>
    <row r="71" spans="1:100" s="5" customFormat="1" ht="38.25" customHeight="1" x14ac:dyDescent="0.2">
      <c r="A71" s="216" t="s">
        <v>27</v>
      </c>
      <c r="B71" s="216"/>
      <c r="C71" s="216"/>
      <c r="D71" s="216" t="s">
        <v>515</v>
      </c>
      <c r="E71" s="216" t="s">
        <v>53</v>
      </c>
      <c r="F71" s="231" t="s">
        <v>20</v>
      </c>
      <c r="G71" s="218" t="s">
        <v>517</v>
      </c>
      <c r="H71" s="232" t="s">
        <v>516</v>
      </c>
      <c r="I71" s="233">
        <v>190000</v>
      </c>
      <c r="J71" s="234">
        <f>-K2293/0.0833333333333333</f>
        <v>0</v>
      </c>
      <c r="K71" s="234"/>
      <c r="L71" s="222">
        <v>44076</v>
      </c>
      <c r="M71" s="222">
        <v>43895</v>
      </c>
      <c r="N71" s="222">
        <v>45107</v>
      </c>
      <c r="O71" s="227">
        <f>YEAR(N71)</f>
        <v>2023</v>
      </c>
      <c r="P71" s="227">
        <f>MONTH(N71)</f>
        <v>6</v>
      </c>
      <c r="Q71" s="228" t="str">
        <f>IF(P71&gt;9,CONCATENATE(O71,P71),CONCATENATE(O71,"0",P71))</f>
        <v>202306</v>
      </c>
      <c r="R71" s="215" t="s">
        <v>151</v>
      </c>
      <c r="S71" s="235">
        <v>0</v>
      </c>
      <c r="T71" s="235">
        <v>0</v>
      </c>
      <c r="U71" s="232"/>
      <c r="V71" s="191"/>
      <c r="W71" s="191"/>
      <c r="X71" s="191"/>
      <c r="Y7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  <c r="AK71" s="192"/>
      <c r="AL71" s="192"/>
      <c r="AM71" s="192"/>
      <c r="AN71" s="192"/>
      <c r="AO71" s="192"/>
      <c r="AP71" s="192"/>
      <c r="AQ71" s="192"/>
      <c r="AR71" s="192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</row>
    <row r="72" spans="1:100" s="5" customFormat="1" ht="38.25" customHeight="1" x14ac:dyDescent="0.2">
      <c r="A72" s="215" t="s">
        <v>963</v>
      </c>
      <c r="B72" s="215"/>
      <c r="C72" s="216"/>
      <c r="D72" s="215" t="s">
        <v>203</v>
      </c>
      <c r="E72" s="215" t="s">
        <v>49</v>
      </c>
      <c r="F72" s="217" t="s">
        <v>175</v>
      </c>
      <c r="G72" s="218" t="s">
        <v>962</v>
      </c>
      <c r="H72" s="218" t="s">
        <v>961</v>
      </c>
      <c r="I72" s="219">
        <v>0</v>
      </c>
      <c r="J72" s="220">
        <f>-K2396/0.0833333333333333</f>
        <v>0</v>
      </c>
      <c r="K72" s="220"/>
      <c r="L72" s="221">
        <v>44958</v>
      </c>
      <c r="M72" s="221">
        <v>44927</v>
      </c>
      <c r="N72" s="221">
        <v>45107</v>
      </c>
      <c r="O72" s="223">
        <f>YEAR(N72)</f>
        <v>2023</v>
      </c>
      <c r="P72" s="230">
        <f>MONTH(N72)</f>
        <v>6</v>
      </c>
      <c r="Q72" s="229" t="str">
        <f>IF(P72&gt;9,CONCATENATE(O72,P72),CONCATENATE(O72,"0",P72))</f>
        <v>202306</v>
      </c>
      <c r="R72" s="215">
        <v>0</v>
      </c>
      <c r="S72" s="226">
        <v>0</v>
      </c>
      <c r="T72" s="226">
        <v>0</v>
      </c>
      <c r="U72" s="218"/>
      <c r="V72" s="198"/>
      <c r="W72" s="198"/>
      <c r="X72" s="198"/>
      <c r="Y72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</row>
    <row r="73" spans="1:100" s="5" customFormat="1" ht="38.25" customHeight="1" x14ac:dyDescent="0.2">
      <c r="A73" s="215" t="s">
        <v>442</v>
      </c>
      <c r="B73" s="215"/>
      <c r="C73" s="216"/>
      <c r="D73" s="215" t="s">
        <v>658</v>
      </c>
      <c r="E73" s="216" t="s">
        <v>62</v>
      </c>
      <c r="F73" s="217" t="s">
        <v>659</v>
      </c>
      <c r="G73" s="218" t="s">
        <v>660</v>
      </c>
      <c r="H73" s="218" t="s">
        <v>340</v>
      </c>
      <c r="I73" s="233">
        <v>615000</v>
      </c>
      <c r="J73" s="234">
        <f>-K2294/0.0833333333333333</f>
        <v>0</v>
      </c>
      <c r="K73" s="234"/>
      <c r="L73" s="221">
        <v>44363</v>
      </c>
      <c r="M73" s="221">
        <v>44363</v>
      </c>
      <c r="N73" s="222">
        <v>45107</v>
      </c>
      <c r="O73" s="227">
        <f>YEAR(N73)</f>
        <v>2023</v>
      </c>
      <c r="P73" s="227">
        <f>MONTH(N73)</f>
        <v>6</v>
      </c>
      <c r="Q73" s="228" t="str">
        <f>IF(P73&gt;9,CONCATENATE(O73,P73),CONCATENATE(O73,"0",P73))</f>
        <v>202306</v>
      </c>
      <c r="R73" s="215">
        <v>0</v>
      </c>
      <c r="S73" s="235">
        <v>0</v>
      </c>
      <c r="T73" s="235">
        <v>0</v>
      </c>
      <c r="U73" s="218"/>
      <c r="V73" s="191"/>
      <c r="W73" s="191"/>
      <c r="X73" s="191"/>
      <c r="Y73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2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</row>
    <row r="74" spans="1:100" s="5" customFormat="1" ht="38.25" customHeight="1" x14ac:dyDescent="0.2">
      <c r="A74" s="215" t="s">
        <v>34</v>
      </c>
      <c r="B74" s="215"/>
      <c r="C74" s="216"/>
      <c r="D74" s="215" t="s">
        <v>957</v>
      </c>
      <c r="E74" s="215" t="s">
        <v>958</v>
      </c>
      <c r="F74" s="217" t="s">
        <v>214</v>
      </c>
      <c r="G74" s="218" t="s">
        <v>959</v>
      </c>
      <c r="H74" s="218" t="s">
        <v>960</v>
      </c>
      <c r="I74" s="219">
        <v>4000000</v>
      </c>
      <c r="J74" s="220">
        <f>-K2398/0.0833333333333333</f>
        <v>0</v>
      </c>
      <c r="K74" s="220"/>
      <c r="L74" s="221">
        <v>44958</v>
      </c>
      <c r="M74" s="221">
        <v>44927</v>
      </c>
      <c r="N74" s="221">
        <v>45107</v>
      </c>
      <c r="O74" s="223">
        <f>YEAR(N74)</f>
        <v>2023</v>
      </c>
      <c r="P74" s="230">
        <f>MONTH(N74)</f>
        <v>6</v>
      </c>
      <c r="Q74" s="229" t="str">
        <f>IF(P74&gt;9,CONCATENATE(O74,P74),CONCATENATE(O74,"0",P74))</f>
        <v>202306</v>
      </c>
      <c r="R74" s="215">
        <v>0</v>
      </c>
      <c r="S74" s="226">
        <v>0</v>
      </c>
      <c r="T74" s="226">
        <v>0</v>
      </c>
      <c r="U74" s="218"/>
      <c r="V74" s="198"/>
      <c r="W74" s="198"/>
      <c r="X74" s="198"/>
      <c r="Y74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</row>
    <row r="75" spans="1:100" s="5" customFormat="1" ht="38.25" customHeight="1" x14ac:dyDescent="0.2">
      <c r="A75" s="215" t="s">
        <v>34</v>
      </c>
      <c r="B75" s="215"/>
      <c r="C75" s="216"/>
      <c r="D75" s="215" t="s">
        <v>1066</v>
      </c>
      <c r="E75" s="215" t="s">
        <v>1067</v>
      </c>
      <c r="F75" s="217" t="s">
        <v>607</v>
      </c>
      <c r="G75" s="218" t="s">
        <v>1065</v>
      </c>
      <c r="H75" s="218" t="s">
        <v>960</v>
      </c>
      <c r="I75" s="219">
        <v>1995000</v>
      </c>
      <c r="J75" s="220"/>
      <c r="K75" s="220"/>
      <c r="L75" s="221">
        <v>44986</v>
      </c>
      <c r="M75" s="221">
        <v>44927</v>
      </c>
      <c r="N75" s="221">
        <v>45107</v>
      </c>
      <c r="O75" s="223"/>
      <c r="P75" s="230"/>
      <c r="Q75" s="229"/>
      <c r="R75" s="215">
        <v>0</v>
      </c>
      <c r="S75" s="226">
        <v>0.04</v>
      </c>
      <c r="T75" s="226">
        <v>0.02</v>
      </c>
      <c r="U75" s="218"/>
      <c r="V75" s="198"/>
      <c r="W75" s="198"/>
      <c r="X75" s="198"/>
      <c r="Y75" s="32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</row>
    <row r="76" spans="1:100" s="5" customFormat="1" ht="38.25" customHeight="1" x14ac:dyDescent="0.2">
      <c r="A76" s="215" t="s">
        <v>441</v>
      </c>
      <c r="B76" s="215"/>
      <c r="C76" s="216"/>
      <c r="D76" s="215" t="s">
        <v>294</v>
      </c>
      <c r="E76" s="215" t="s">
        <v>53</v>
      </c>
      <c r="F76" s="217" t="s">
        <v>295</v>
      </c>
      <c r="G76" s="218" t="s">
        <v>296</v>
      </c>
      <c r="H76" s="218" t="s">
        <v>297</v>
      </c>
      <c r="I76" s="219">
        <v>33424490</v>
      </c>
      <c r="J76" s="220">
        <f>-K1907/0.0833333333333333</f>
        <v>0</v>
      </c>
      <c r="K76" s="220"/>
      <c r="L76" s="221">
        <v>43278</v>
      </c>
      <c r="M76" s="221">
        <v>43278</v>
      </c>
      <c r="N76" s="222">
        <v>45107</v>
      </c>
      <c r="O76" s="227">
        <f>YEAR(N76)</f>
        <v>2023</v>
      </c>
      <c r="P76" s="227">
        <f>MONTH(N76)</f>
        <v>6</v>
      </c>
      <c r="Q76" s="228" t="str">
        <f>IF(P76&gt;9,CONCATENATE(O76,P76),CONCATENATE(O76,"0",P76))</f>
        <v>202306</v>
      </c>
      <c r="R76" s="215" t="s">
        <v>151</v>
      </c>
      <c r="S76" s="226">
        <v>0.06</v>
      </c>
      <c r="T76" s="226">
        <v>0.03</v>
      </c>
      <c r="U76" s="218"/>
      <c r="V76" s="191"/>
      <c r="W76" s="191"/>
      <c r="X76" s="191"/>
      <c r="Y7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2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</row>
    <row r="77" spans="1:100" s="5" customFormat="1" ht="38.25" customHeight="1" x14ac:dyDescent="0.2">
      <c r="A77" s="216" t="s">
        <v>308</v>
      </c>
      <c r="B77" s="215"/>
      <c r="C77" s="216"/>
      <c r="D77" s="215" t="s">
        <v>750</v>
      </c>
      <c r="E77" s="216" t="s">
        <v>49</v>
      </c>
      <c r="F77" s="217" t="s">
        <v>751</v>
      </c>
      <c r="G77" s="218" t="s">
        <v>752</v>
      </c>
      <c r="H77" s="218" t="s">
        <v>753</v>
      </c>
      <c r="I77" s="233">
        <v>1373100</v>
      </c>
      <c r="J77" s="234">
        <f>-K2309/0.0833333333333333</f>
        <v>0</v>
      </c>
      <c r="K77" s="234"/>
      <c r="L77" s="221">
        <v>44608</v>
      </c>
      <c r="M77" s="222">
        <v>44587</v>
      </c>
      <c r="N77" s="222">
        <v>45132</v>
      </c>
      <c r="O77" s="227">
        <f>YEAR(N77)</f>
        <v>2023</v>
      </c>
      <c r="P77" s="227">
        <f>MONTH(N77)</f>
        <v>7</v>
      </c>
      <c r="Q77" s="228" t="str">
        <f>IF(P77&gt;9,CONCATENATE(O77,P77),CONCATENATE(O77,"0",P77))</f>
        <v>202307</v>
      </c>
      <c r="R77" s="215">
        <v>0</v>
      </c>
      <c r="S77" s="226">
        <v>0</v>
      </c>
      <c r="T77" s="226">
        <v>0</v>
      </c>
      <c r="U77" s="232"/>
      <c r="V77" s="191"/>
      <c r="W77" s="191"/>
      <c r="X77" s="191"/>
      <c r="Y7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2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</row>
    <row r="78" spans="1:100" s="5" customFormat="1" ht="38.25" customHeight="1" x14ac:dyDescent="0.2">
      <c r="A78" s="215" t="s">
        <v>220</v>
      </c>
      <c r="B78" s="215"/>
      <c r="C78" s="216"/>
      <c r="D78" s="215" t="s">
        <v>523</v>
      </c>
      <c r="E78" s="215" t="s">
        <v>50</v>
      </c>
      <c r="F78" s="217" t="s">
        <v>524</v>
      </c>
      <c r="G78" s="218" t="s">
        <v>528</v>
      </c>
      <c r="H78" s="218" t="s">
        <v>527</v>
      </c>
      <c r="I78" s="219">
        <v>7384.75</v>
      </c>
      <c r="J78" s="220">
        <f>-K2369/0.0833333333333333</f>
        <v>0</v>
      </c>
      <c r="K78" s="220"/>
      <c r="L78" s="221">
        <v>44041</v>
      </c>
      <c r="M78" s="221">
        <v>44041</v>
      </c>
      <c r="N78" s="221">
        <v>45135</v>
      </c>
      <c r="O78" s="223">
        <f>YEAR(N78)</f>
        <v>2023</v>
      </c>
      <c r="P78" s="227">
        <f>MONTH(N78)</f>
        <v>7</v>
      </c>
      <c r="Q78" s="229" t="str">
        <f>IF(P78&gt;9,CONCATENATE(O78,P78),CONCATENATE(O78,"0",P78))</f>
        <v>202307</v>
      </c>
      <c r="R78" s="215" t="s">
        <v>151</v>
      </c>
      <c r="S78" s="226">
        <v>0</v>
      </c>
      <c r="T78" s="226">
        <v>0</v>
      </c>
      <c r="U78" s="218"/>
      <c r="V78" s="192"/>
      <c r="W78" s="191"/>
      <c r="X78" s="192"/>
      <c r="Y78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</row>
    <row r="79" spans="1:100" s="5" customFormat="1" ht="38.25" customHeight="1" x14ac:dyDescent="0.2">
      <c r="A79" s="215" t="s">
        <v>220</v>
      </c>
      <c r="B79" s="215"/>
      <c r="C79" s="216"/>
      <c r="D79" s="215" t="s">
        <v>529</v>
      </c>
      <c r="E79" s="215" t="s">
        <v>50</v>
      </c>
      <c r="F79" s="217" t="s">
        <v>525</v>
      </c>
      <c r="G79" s="218" t="s">
        <v>528</v>
      </c>
      <c r="H79" s="218" t="s">
        <v>530</v>
      </c>
      <c r="I79" s="219">
        <v>4666</v>
      </c>
      <c r="J79" s="220">
        <f>-K2369/0.0833333333333333</f>
        <v>0</v>
      </c>
      <c r="K79" s="220"/>
      <c r="L79" s="221">
        <v>44041</v>
      </c>
      <c r="M79" s="221">
        <v>44041</v>
      </c>
      <c r="N79" s="221">
        <v>45135</v>
      </c>
      <c r="O79" s="223">
        <f>YEAR(N79)</f>
        <v>2023</v>
      </c>
      <c r="P79" s="227">
        <f>MONTH(N79)</f>
        <v>7</v>
      </c>
      <c r="Q79" s="229" t="str">
        <f>IF(P79&gt;9,CONCATENATE(O79,P79),CONCATENATE(O79,"0",P79))</f>
        <v>202307</v>
      </c>
      <c r="R79" s="215" t="s">
        <v>73</v>
      </c>
      <c r="S79" s="226">
        <v>0</v>
      </c>
      <c r="T79" s="226">
        <v>0</v>
      </c>
      <c r="U79" s="218"/>
      <c r="V79" s="192"/>
      <c r="W79" s="191"/>
      <c r="X79" s="192"/>
      <c r="Y79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</row>
    <row r="80" spans="1:100" s="5" customFormat="1" ht="38.25" customHeight="1" x14ac:dyDescent="0.2">
      <c r="A80" s="215" t="s">
        <v>220</v>
      </c>
      <c r="B80" s="215"/>
      <c r="C80" s="216"/>
      <c r="D80" s="215" t="s">
        <v>532</v>
      </c>
      <c r="E80" s="215" t="s">
        <v>50</v>
      </c>
      <c r="F80" s="217" t="s">
        <v>526</v>
      </c>
      <c r="G80" s="218" t="s">
        <v>528</v>
      </c>
      <c r="H80" s="218" t="s">
        <v>531</v>
      </c>
      <c r="I80" s="219">
        <v>33506.82</v>
      </c>
      <c r="J80" s="220">
        <f>-K2370/0.0833333333333333</f>
        <v>0</v>
      </c>
      <c r="K80" s="220"/>
      <c r="L80" s="221">
        <v>44041</v>
      </c>
      <c r="M80" s="221">
        <v>44041</v>
      </c>
      <c r="N80" s="221">
        <v>45135</v>
      </c>
      <c r="O80" s="223">
        <f>YEAR(N80)</f>
        <v>2023</v>
      </c>
      <c r="P80" s="227">
        <f>MONTH(N80)</f>
        <v>7</v>
      </c>
      <c r="Q80" s="229" t="str">
        <f>IF(P80&gt;9,CONCATENATE(O80,P80),CONCATENATE(O80,"0",P80))</f>
        <v>202307</v>
      </c>
      <c r="R80" s="215" t="s">
        <v>230</v>
      </c>
      <c r="S80" s="226">
        <v>0</v>
      </c>
      <c r="T80" s="226">
        <v>0</v>
      </c>
      <c r="U80" s="218"/>
      <c r="V80" s="192"/>
      <c r="W80" s="191"/>
      <c r="X80" s="192"/>
      <c r="Y80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</row>
    <row r="81" spans="1:100" s="5" customFormat="1" ht="38.25" customHeight="1" x14ac:dyDescent="0.2">
      <c r="A81" s="215" t="s">
        <v>442</v>
      </c>
      <c r="B81" s="215"/>
      <c r="C81" s="216"/>
      <c r="D81" s="215" t="s">
        <v>1036</v>
      </c>
      <c r="E81" s="215" t="s">
        <v>989</v>
      </c>
      <c r="F81" s="217" t="s">
        <v>204</v>
      </c>
      <c r="G81" s="218" t="s">
        <v>1034</v>
      </c>
      <c r="H81" s="218" t="s">
        <v>1035</v>
      </c>
      <c r="I81" s="219" t="s">
        <v>1037</v>
      </c>
      <c r="J81" s="220">
        <f>-K2405/0.0833333333333333</f>
        <v>0</v>
      </c>
      <c r="K81" s="220"/>
      <c r="L81" s="221">
        <v>44986</v>
      </c>
      <c r="M81" s="221">
        <v>44986</v>
      </c>
      <c r="N81" s="221">
        <v>45138</v>
      </c>
      <c r="O81" s="223">
        <f>YEAR(N81)</f>
        <v>2023</v>
      </c>
      <c r="P81" s="230">
        <f>MONTH(N81)</f>
        <v>7</v>
      </c>
      <c r="Q81" s="229" t="str">
        <f>IF(P81&gt;9,CONCATENATE(O81,P81),CONCATENATE(O81,"0",P81))</f>
        <v>202307</v>
      </c>
      <c r="R81" s="215">
        <v>0</v>
      </c>
      <c r="S81" s="226">
        <v>0.1</v>
      </c>
      <c r="T81" s="226">
        <v>0.05</v>
      </c>
      <c r="U81" s="218"/>
      <c r="V81" s="192"/>
      <c r="W81" s="192"/>
      <c r="X81" s="192"/>
      <c r="Y8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</row>
    <row r="82" spans="1:100" s="5" customFormat="1" ht="38.25" customHeight="1" x14ac:dyDescent="0.2">
      <c r="A82" s="216" t="s">
        <v>760</v>
      </c>
      <c r="B82" s="215"/>
      <c r="C82" s="216"/>
      <c r="D82" s="215" t="s">
        <v>349</v>
      </c>
      <c r="E82" s="215" t="s">
        <v>52</v>
      </c>
      <c r="F82" s="217" t="s">
        <v>348</v>
      </c>
      <c r="G82" s="218" t="s">
        <v>351</v>
      </c>
      <c r="H82" s="218" t="s">
        <v>292</v>
      </c>
      <c r="I82" s="219">
        <v>350000</v>
      </c>
      <c r="J82" s="220">
        <f>-K2052/0.0833333333333333</f>
        <v>0</v>
      </c>
      <c r="K82" s="220"/>
      <c r="L82" s="221">
        <v>43586</v>
      </c>
      <c r="M82" s="221">
        <v>43678</v>
      </c>
      <c r="N82" s="222">
        <v>45138</v>
      </c>
      <c r="O82" s="227">
        <f>YEAR(N82)</f>
        <v>2023</v>
      </c>
      <c r="P82" s="227">
        <f>MONTH(N82)</f>
        <v>7</v>
      </c>
      <c r="Q82" s="228" t="str">
        <f>IF(P82&gt;9,CONCATENATE(O82,P82),CONCATENATE(O82,"0",P82))</f>
        <v>202307</v>
      </c>
      <c r="R82" s="215">
        <v>0</v>
      </c>
      <c r="S82" s="226">
        <v>0</v>
      </c>
      <c r="T82" s="226">
        <v>0</v>
      </c>
      <c r="U82" s="218"/>
      <c r="V82" s="192"/>
      <c r="W82" s="191"/>
      <c r="X82" s="192"/>
      <c r="Y8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</row>
    <row r="83" spans="1:100" s="5" customFormat="1" ht="38.25" customHeight="1" x14ac:dyDescent="0.2">
      <c r="A83" s="216" t="s">
        <v>760</v>
      </c>
      <c r="B83" s="215"/>
      <c r="C83" s="216"/>
      <c r="D83" s="215" t="s">
        <v>350</v>
      </c>
      <c r="E83" s="215" t="s">
        <v>52</v>
      </c>
      <c r="F83" s="217" t="s">
        <v>348</v>
      </c>
      <c r="G83" s="218" t="s">
        <v>352</v>
      </c>
      <c r="H83" s="218" t="s">
        <v>275</v>
      </c>
      <c r="I83" s="219">
        <v>350000</v>
      </c>
      <c r="J83" s="220">
        <f>-K2060/0.0833333333333333</f>
        <v>0</v>
      </c>
      <c r="K83" s="220"/>
      <c r="L83" s="221">
        <v>43586</v>
      </c>
      <c r="M83" s="221">
        <v>43678</v>
      </c>
      <c r="N83" s="222">
        <v>45138</v>
      </c>
      <c r="O83" s="227">
        <f>YEAR(N83)</f>
        <v>2023</v>
      </c>
      <c r="P83" s="227">
        <f>MONTH(N83)</f>
        <v>7</v>
      </c>
      <c r="Q83" s="228" t="str">
        <f>IF(P83&gt;9,CONCATENATE(O83,P83),CONCATENATE(O83,"0",P83))</f>
        <v>202307</v>
      </c>
      <c r="R83" s="215">
        <v>0</v>
      </c>
      <c r="S83" s="226">
        <v>0</v>
      </c>
      <c r="T83" s="226">
        <v>0</v>
      </c>
      <c r="U83" s="218"/>
      <c r="V83" s="192"/>
      <c r="W83" s="191"/>
      <c r="X83" s="192"/>
      <c r="Y8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</row>
    <row r="84" spans="1:100" s="5" customFormat="1" ht="38.25" customHeight="1" x14ac:dyDescent="0.2">
      <c r="A84" s="216" t="s">
        <v>760</v>
      </c>
      <c r="B84" s="215"/>
      <c r="C84" s="216"/>
      <c r="D84" s="215" t="s">
        <v>806</v>
      </c>
      <c r="E84" s="215" t="s">
        <v>62</v>
      </c>
      <c r="F84" s="217" t="s">
        <v>807</v>
      </c>
      <c r="G84" s="218" t="s">
        <v>808</v>
      </c>
      <c r="H84" s="218" t="s">
        <v>169</v>
      </c>
      <c r="I84" s="219">
        <v>265728</v>
      </c>
      <c r="J84" s="220">
        <f>-K2346/0.0833333333333333</f>
        <v>0</v>
      </c>
      <c r="K84" s="220"/>
      <c r="L84" s="221">
        <v>44916</v>
      </c>
      <c r="M84" s="221">
        <v>44553</v>
      </c>
      <c r="N84" s="222">
        <v>45151</v>
      </c>
      <c r="O84" s="227">
        <f>YEAR(N84)</f>
        <v>2023</v>
      </c>
      <c r="P84" s="227">
        <f>MONTH(N84)</f>
        <v>8</v>
      </c>
      <c r="Q84" s="228" t="str">
        <f>IF(P84&gt;9,CONCATENATE(O84,P84),CONCATENATE(O84,"0",P84))</f>
        <v>202308</v>
      </c>
      <c r="R84" s="215">
        <v>0</v>
      </c>
      <c r="S84" s="226">
        <v>0</v>
      </c>
      <c r="T84" s="226">
        <v>0</v>
      </c>
      <c r="U84" s="232"/>
      <c r="V84" s="192"/>
      <c r="W84" s="191"/>
      <c r="X84" s="192"/>
      <c r="Y8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4" s="191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</row>
    <row r="85" spans="1:100" s="5" customFormat="1" ht="38.25" customHeight="1" x14ac:dyDescent="0.2">
      <c r="A85" s="215" t="s">
        <v>308</v>
      </c>
      <c r="B85" s="215"/>
      <c r="C85" s="216"/>
      <c r="D85" s="215" t="s">
        <v>988</v>
      </c>
      <c r="E85" s="215" t="s">
        <v>989</v>
      </c>
      <c r="F85" s="217" t="s">
        <v>379</v>
      </c>
      <c r="G85" s="218" t="s">
        <v>986</v>
      </c>
      <c r="H85" s="218" t="s">
        <v>987</v>
      </c>
      <c r="I85" s="219">
        <v>5600000</v>
      </c>
      <c r="J85" s="220">
        <f>-K2409/0.0833333333333333</f>
        <v>0</v>
      </c>
      <c r="K85" s="220"/>
      <c r="L85" s="221">
        <v>44958</v>
      </c>
      <c r="M85" s="221">
        <v>44958</v>
      </c>
      <c r="N85" s="221">
        <v>45168</v>
      </c>
      <c r="O85" s="223">
        <f>YEAR(N85)</f>
        <v>2023</v>
      </c>
      <c r="P85" s="230">
        <f>MONTH(N85)</f>
        <v>8</v>
      </c>
      <c r="Q85" s="229" t="str">
        <f>IF(P85&gt;9,CONCATENATE(O85,P85),CONCATENATE(O85,"0",P85))</f>
        <v>202308</v>
      </c>
      <c r="R85" s="215">
        <v>0</v>
      </c>
      <c r="S85" s="226">
        <v>0.1</v>
      </c>
      <c r="T85" s="226">
        <v>0.05</v>
      </c>
      <c r="U85" s="218"/>
      <c r="V85" s="198"/>
      <c r="W85" s="198"/>
      <c r="X85" s="198"/>
      <c r="Y85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</row>
    <row r="86" spans="1:100" s="5" customFormat="1" ht="38.25" customHeight="1" x14ac:dyDescent="0.2">
      <c r="A86" s="215" t="s">
        <v>442</v>
      </c>
      <c r="B86" s="215"/>
      <c r="C86" s="216"/>
      <c r="D86" s="215" t="s">
        <v>927</v>
      </c>
      <c r="E86" s="215" t="s">
        <v>1033</v>
      </c>
      <c r="F86" s="217" t="s">
        <v>1031</v>
      </c>
      <c r="G86" s="218" t="s">
        <v>1032</v>
      </c>
      <c r="H86" s="218" t="s">
        <v>928</v>
      </c>
      <c r="I86" s="219">
        <v>4447362</v>
      </c>
      <c r="J86" s="220">
        <f>-K2410/0.0833333333333333</f>
        <v>0</v>
      </c>
      <c r="K86" s="220"/>
      <c r="L86" s="221">
        <v>44986</v>
      </c>
      <c r="M86" s="221">
        <v>44986</v>
      </c>
      <c r="N86" s="221">
        <v>45169</v>
      </c>
      <c r="O86" s="223">
        <f>YEAR(N86)</f>
        <v>2023</v>
      </c>
      <c r="P86" s="230">
        <f>MONTH(N86)</f>
        <v>8</v>
      </c>
      <c r="Q86" s="229" t="str">
        <f>IF(P86&gt;9,CONCATENATE(O86,P86),CONCATENATE(O86,"0",P86))</f>
        <v>202308</v>
      </c>
      <c r="R86" s="215">
        <v>0</v>
      </c>
      <c r="S86" s="226">
        <v>0</v>
      </c>
      <c r="T86" s="226">
        <v>0</v>
      </c>
      <c r="U86" s="218"/>
      <c r="V86" s="192"/>
      <c r="W86" s="192"/>
      <c r="X86" s="192"/>
      <c r="Y8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</row>
    <row r="87" spans="1:100" s="5" customFormat="1" ht="38.25" customHeight="1" x14ac:dyDescent="0.2">
      <c r="A87" s="215" t="s">
        <v>442</v>
      </c>
      <c r="B87" s="215"/>
      <c r="C87" s="216"/>
      <c r="D87" s="215" t="s">
        <v>992</v>
      </c>
      <c r="E87" s="215" t="s">
        <v>202</v>
      </c>
      <c r="F87" s="217" t="s">
        <v>991</v>
      </c>
      <c r="G87" s="218" t="s">
        <v>993</v>
      </c>
      <c r="H87" s="218" t="s">
        <v>990</v>
      </c>
      <c r="I87" s="219">
        <v>32500</v>
      </c>
      <c r="J87" s="220">
        <f>-K2411/0.0833333333333333</f>
        <v>0</v>
      </c>
      <c r="K87" s="220"/>
      <c r="L87" s="221">
        <v>44958</v>
      </c>
      <c r="M87" s="221">
        <v>44835</v>
      </c>
      <c r="N87" s="221">
        <v>45189</v>
      </c>
      <c r="O87" s="223">
        <f>YEAR(N87)</f>
        <v>2023</v>
      </c>
      <c r="P87" s="230">
        <f>MONTH(N87)</f>
        <v>9</v>
      </c>
      <c r="Q87" s="229" t="str">
        <f>IF(P87&gt;9,CONCATENATE(O87,P87),CONCATENATE(O87,"0",P87))</f>
        <v>202309</v>
      </c>
      <c r="R87" s="215">
        <v>0</v>
      </c>
      <c r="S87" s="226">
        <v>0</v>
      </c>
      <c r="T87" s="226">
        <v>0</v>
      </c>
      <c r="U87" s="218"/>
      <c r="V87" s="198"/>
      <c r="W87" s="198"/>
      <c r="X87" s="198"/>
      <c r="Y87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7" s="198"/>
      <c r="AA87" s="198"/>
      <c r="AB87" s="198"/>
      <c r="AC87" s="198"/>
      <c r="AD87" s="198"/>
      <c r="AE87" s="198"/>
      <c r="AF87" s="198"/>
      <c r="AG87" s="198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</row>
    <row r="88" spans="1:100" s="5" customFormat="1" ht="38.25" customHeight="1" x14ac:dyDescent="0.2">
      <c r="A88" s="215" t="s">
        <v>220</v>
      </c>
      <c r="B88" s="215"/>
      <c r="C88" s="216"/>
      <c r="D88" s="215" t="s">
        <v>608</v>
      </c>
      <c r="E88" s="215" t="s">
        <v>52</v>
      </c>
      <c r="F88" s="217" t="s">
        <v>16</v>
      </c>
      <c r="G88" s="218" t="s">
        <v>609</v>
      </c>
      <c r="H88" s="218" t="s">
        <v>610</v>
      </c>
      <c r="I88" s="219">
        <v>25500</v>
      </c>
      <c r="J88" s="220">
        <f>-K2399/0.0833333333333333</f>
        <v>0</v>
      </c>
      <c r="K88" s="220"/>
      <c r="L88" s="221">
        <v>44097</v>
      </c>
      <c r="M88" s="221">
        <v>44097</v>
      </c>
      <c r="N88" s="221">
        <v>45191</v>
      </c>
      <c r="O88" s="223">
        <f>YEAR(N88)</f>
        <v>2023</v>
      </c>
      <c r="P88" s="227">
        <f>MONTH(N88)</f>
        <v>9</v>
      </c>
      <c r="Q88" s="229" t="str">
        <f>IF(P88&gt;9,CONCATENATE(O88,P88),CONCATENATE(O88,"0",P88))</f>
        <v>202309</v>
      </c>
      <c r="R88" s="215">
        <v>0</v>
      </c>
      <c r="S88" s="226">
        <v>0</v>
      </c>
      <c r="T88" s="226">
        <v>0</v>
      </c>
      <c r="U88" s="218"/>
      <c r="V88" s="192"/>
      <c r="W88" s="191"/>
      <c r="X88" s="192"/>
      <c r="Y88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1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</row>
    <row r="89" spans="1:100" s="5" customFormat="1" ht="38.25" customHeight="1" x14ac:dyDescent="0.2">
      <c r="A89" s="215" t="s">
        <v>929</v>
      </c>
      <c r="B89" s="216"/>
      <c r="C89" s="216"/>
      <c r="D89" s="215" t="s">
        <v>604</v>
      </c>
      <c r="E89" s="215" t="s">
        <v>49</v>
      </c>
      <c r="F89" s="217" t="s">
        <v>20</v>
      </c>
      <c r="G89" s="232" t="s">
        <v>605</v>
      </c>
      <c r="H89" s="232" t="s">
        <v>606</v>
      </c>
      <c r="I89" s="233">
        <v>350000</v>
      </c>
      <c r="J89" s="234">
        <f>-K2341/0.0833333333333333</f>
        <v>0</v>
      </c>
      <c r="K89" s="234"/>
      <c r="L89" s="222">
        <v>44657</v>
      </c>
      <c r="M89" s="222">
        <v>44097</v>
      </c>
      <c r="N89" s="222">
        <v>45191</v>
      </c>
      <c r="O89" s="227">
        <f>YEAR(N89)</f>
        <v>2023</v>
      </c>
      <c r="P89" s="227">
        <f>MONTH(N89)</f>
        <v>9</v>
      </c>
      <c r="Q89" s="228" t="str">
        <f>IF(P89&gt;9,CONCATENATE(O89,P89),CONCATENATE(O89,"0",P89))</f>
        <v>202309</v>
      </c>
      <c r="R89" s="215" t="s">
        <v>151</v>
      </c>
      <c r="S89" s="235">
        <v>0</v>
      </c>
      <c r="T89" s="235">
        <v>0</v>
      </c>
      <c r="U89" s="232"/>
      <c r="V89" s="191"/>
      <c r="W89" s="191"/>
      <c r="X89" s="191"/>
      <c r="Y8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</row>
    <row r="90" spans="1:100" s="5" customFormat="1" ht="38.25" customHeight="1" x14ac:dyDescent="0.2">
      <c r="A90" s="215" t="s">
        <v>442</v>
      </c>
      <c r="B90" s="215"/>
      <c r="C90" s="216"/>
      <c r="D90" s="215" t="s">
        <v>715</v>
      </c>
      <c r="E90" s="216" t="s">
        <v>54</v>
      </c>
      <c r="F90" s="217" t="s">
        <v>716</v>
      </c>
      <c r="G90" s="218" t="s">
        <v>717</v>
      </c>
      <c r="H90" s="218" t="s">
        <v>357</v>
      </c>
      <c r="I90" s="219">
        <v>110000</v>
      </c>
      <c r="J90" s="220">
        <f>-K2333/0.0833333333333333</f>
        <v>0</v>
      </c>
      <c r="K90" s="220"/>
      <c r="L90" s="221">
        <v>44475</v>
      </c>
      <c r="M90" s="221">
        <v>44468</v>
      </c>
      <c r="N90" s="222">
        <v>45199</v>
      </c>
      <c r="O90" s="227">
        <f>YEAR(N90)</f>
        <v>2023</v>
      </c>
      <c r="P90" s="227">
        <f>MONTH(N90)</f>
        <v>9</v>
      </c>
      <c r="Q90" s="228" t="str">
        <f>IF(P90&gt;9,CONCATENATE(O90,P90),CONCATENATE(O90,"0",P90))</f>
        <v>202309</v>
      </c>
      <c r="R90" s="215" t="s">
        <v>151</v>
      </c>
      <c r="S90" s="226">
        <v>0</v>
      </c>
      <c r="T90" s="226">
        <v>0</v>
      </c>
      <c r="U90" s="218"/>
      <c r="V90" s="192"/>
      <c r="W90" s="192"/>
      <c r="X90" s="192"/>
      <c r="Y9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0" s="192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2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</row>
    <row r="91" spans="1:100" s="5" customFormat="1" ht="38.25" customHeight="1" x14ac:dyDescent="0.2">
      <c r="A91" s="215" t="s">
        <v>442</v>
      </c>
      <c r="B91" s="215"/>
      <c r="C91" s="216"/>
      <c r="D91" s="236" t="s">
        <v>680</v>
      </c>
      <c r="E91" s="215" t="s">
        <v>50</v>
      </c>
      <c r="F91" s="217" t="s">
        <v>16</v>
      </c>
      <c r="G91" s="218" t="s">
        <v>681</v>
      </c>
      <c r="H91" s="218" t="s">
        <v>315</v>
      </c>
      <c r="I91" s="219">
        <v>288642.5</v>
      </c>
      <c r="J91" s="220">
        <f>-K2319/0.0833333333333333</f>
        <v>0</v>
      </c>
      <c r="K91" s="220"/>
      <c r="L91" s="221">
        <v>44433</v>
      </c>
      <c r="M91" s="221">
        <v>44405</v>
      </c>
      <c r="N91" s="222">
        <v>45199</v>
      </c>
      <c r="O91" s="227">
        <f>YEAR(N91)</f>
        <v>2023</v>
      </c>
      <c r="P91" s="227">
        <f>MONTH(N91)</f>
        <v>9</v>
      </c>
      <c r="Q91" s="228" t="str">
        <f>IF(P91&gt;9,CONCATENATE(O91,P91),CONCATENATE(O91,"0",P91))</f>
        <v>202309</v>
      </c>
      <c r="R91" s="215" t="s">
        <v>83</v>
      </c>
      <c r="S91" s="226">
        <v>0</v>
      </c>
      <c r="T91" s="226">
        <v>0</v>
      </c>
      <c r="U91" s="218"/>
      <c r="V91" s="192"/>
      <c r="W91" s="192"/>
      <c r="X91" s="192"/>
      <c r="Y9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1" s="192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</row>
    <row r="92" spans="1:100" s="5" customFormat="1" ht="38.25" customHeight="1" x14ac:dyDescent="0.2">
      <c r="A92" s="215" t="s">
        <v>442</v>
      </c>
      <c r="B92" s="215"/>
      <c r="C92" s="216"/>
      <c r="D92" s="216" t="s">
        <v>418</v>
      </c>
      <c r="E92" s="216" t="s">
        <v>62</v>
      </c>
      <c r="F92" s="217" t="s">
        <v>16</v>
      </c>
      <c r="G92" s="232" t="s">
        <v>419</v>
      </c>
      <c r="H92" s="232" t="s">
        <v>315</v>
      </c>
      <c r="I92" s="233">
        <v>3600000</v>
      </c>
      <c r="J92" s="234">
        <f>-K2197/0.0833333333333333</f>
        <v>0</v>
      </c>
      <c r="K92" s="234"/>
      <c r="L92" s="222">
        <v>44489</v>
      </c>
      <c r="M92" s="222">
        <v>43822</v>
      </c>
      <c r="N92" s="222">
        <v>45199</v>
      </c>
      <c r="O92" s="227">
        <f>YEAR(N92)</f>
        <v>2023</v>
      </c>
      <c r="P92" s="227">
        <f>MONTH(N92)</f>
        <v>9</v>
      </c>
      <c r="Q92" s="228" t="str">
        <f>IF(P92&gt;9,CONCATENATE(O92,P92),CONCATENATE(O92,"0",P92))</f>
        <v>202309</v>
      </c>
      <c r="R92" s="215" t="s">
        <v>83</v>
      </c>
      <c r="S92" s="235">
        <v>0</v>
      </c>
      <c r="T92" s="235">
        <v>0</v>
      </c>
      <c r="U92" s="218"/>
      <c r="V92" s="192"/>
      <c r="W92" s="191"/>
      <c r="X92" s="192"/>
      <c r="Y9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2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</row>
    <row r="93" spans="1:100" s="5" customFormat="1" ht="38.25" customHeight="1" x14ac:dyDescent="0.2">
      <c r="A93" s="215" t="s">
        <v>308</v>
      </c>
      <c r="B93" s="215"/>
      <c r="C93" s="216"/>
      <c r="D93" s="215" t="s">
        <v>332</v>
      </c>
      <c r="E93" s="215" t="s">
        <v>58</v>
      </c>
      <c r="F93" s="217" t="s">
        <v>333</v>
      </c>
      <c r="G93" s="218" t="s">
        <v>334</v>
      </c>
      <c r="H93" s="218" t="s">
        <v>335</v>
      </c>
      <c r="I93" s="219">
        <v>620131</v>
      </c>
      <c r="J93" s="220">
        <f>-K2015/0.0833333333333333</f>
        <v>0</v>
      </c>
      <c r="K93" s="220"/>
      <c r="L93" s="221">
        <v>43376</v>
      </c>
      <c r="M93" s="221">
        <v>43376</v>
      </c>
      <c r="N93" s="221">
        <v>45201</v>
      </c>
      <c r="O93" s="223">
        <f>YEAR(N93)</f>
        <v>2023</v>
      </c>
      <c r="P93" s="227">
        <f>MONTH(N93)</f>
        <v>10</v>
      </c>
      <c r="Q93" s="229" t="str">
        <f>IF(P93&gt;9,CONCATENATE(O93,P93),CONCATENATE(O93,"0",P93))</f>
        <v>202310</v>
      </c>
      <c r="R93" s="215" t="s">
        <v>151</v>
      </c>
      <c r="S93" s="226">
        <v>0</v>
      </c>
      <c r="T93" s="226">
        <v>0</v>
      </c>
      <c r="U93" s="232"/>
      <c r="V93" s="192"/>
      <c r="W93" s="191"/>
      <c r="X93" s="192"/>
      <c r="Y9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3" s="192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2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</row>
    <row r="94" spans="1:100" s="5" customFormat="1" ht="38.25" customHeight="1" x14ac:dyDescent="0.2">
      <c r="A94" s="215" t="s">
        <v>220</v>
      </c>
      <c r="B94" s="215"/>
      <c r="C94" s="216"/>
      <c r="D94" s="215" t="s">
        <v>591</v>
      </c>
      <c r="E94" s="215" t="s">
        <v>50</v>
      </c>
      <c r="F94" s="217" t="s">
        <v>592</v>
      </c>
      <c r="G94" s="218" t="s">
        <v>593</v>
      </c>
      <c r="H94" s="218" t="s">
        <v>271</v>
      </c>
      <c r="I94" s="219">
        <v>39793.019999999997</v>
      </c>
      <c r="J94" s="220">
        <f>-K2400/0.0833333333333333</f>
        <v>0</v>
      </c>
      <c r="K94" s="220"/>
      <c r="L94" s="221">
        <v>44118</v>
      </c>
      <c r="M94" s="221">
        <v>44118</v>
      </c>
      <c r="N94" s="221">
        <v>45212</v>
      </c>
      <c r="O94" s="223">
        <f>YEAR(N94)</f>
        <v>2023</v>
      </c>
      <c r="P94" s="227">
        <f>MONTH(N94)</f>
        <v>10</v>
      </c>
      <c r="Q94" s="229" t="str">
        <f>IF(P94&gt;9,CONCATENATE(O94,P94),CONCATENATE(O94,"0",P94))</f>
        <v>202310</v>
      </c>
      <c r="R94" s="215" t="s">
        <v>227</v>
      </c>
      <c r="S94" s="226">
        <v>0</v>
      </c>
      <c r="T94" s="226">
        <v>0</v>
      </c>
      <c r="U94" s="218"/>
      <c r="V94" s="192"/>
      <c r="W94" s="191"/>
      <c r="X94" s="192"/>
      <c r="Y94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  <c r="AP94" s="192"/>
      <c r="AQ94" s="192"/>
      <c r="AR94" s="191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</row>
    <row r="95" spans="1:100" s="5" customFormat="1" ht="38.25" customHeight="1" x14ac:dyDescent="0.2">
      <c r="A95" s="215" t="s">
        <v>27</v>
      </c>
      <c r="B95" s="215"/>
      <c r="C95" s="216"/>
      <c r="D95" s="215" t="s">
        <v>338</v>
      </c>
      <c r="E95" s="216" t="s">
        <v>49</v>
      </c>
      <c r="F95" s="231" t="s">
        <v>16</v>
      </c>
      <c r="G95" s="232" t="s">
        <v>302</v>
      </c>
      <c r="H95" s="232" t="s">
        <v>303</v>
      </c>
      <c r="I95" s="233">
        <v>1564338</v>
      </c>
      <c r="J95" s="234">
        <f>-K2085/0.0833333333333333</f>
        <v>0</v>
      </c>
      <c r="K95" s="234"/>
      <c r="L95" s="222">
        <v>43390</v>
      </c>
      <c r="M95" s="222">
        <v>43390</v>
      </c>
      <c r="N95" s="222">
        <v>45215</v>
      </c>
      <c r="O95" s="227">
        <f>YEAR(N95)</f>
        <v>2023</v>
      </c>
      <c r="P95" s="227">
        <f>MONTH(N95)</f>
        <v>10</v>
      </c>
      <c r="Q95" s="228" t="str">
        <f>IF(P95&gt;9,CONCATENATE(O95,P95),CONCATENATE(O95,"0",P95))</f>
        <v>202310</v>
      </c>
      <c r="R95" s="215" t="s">
        <v>68</v>
      </c>
      <c r="S95" s="235">
        <v>0.03</v>
      </c>
      <c r="T95" s="235">
        <v>0.02</v>
      </c>
      <c r="U95" s="218"/>
      <c r="V95" s="198"/>
      <c r="W95" s="196"/>
      <c r="X95" s="198"/>
      <c r="Y95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</row>
    <row r="96" spans="1:100" s="5" customFormat="1" ht="38.25" customHeight="1" x14ac:dyDescent="0.2">
      <c r="A96" s="215" t="s">
        <v>27</v>
      </c>
      <c r="B96" s="215"/>
      <c r="C96" s="216"/>
      <c r="D96" s="215" t="s">
        <v>581</v>
      </c>
      <c r="E96" s="216" t="s">
        <v>582</v>
      </c>
      <c r="F96" s="231" t="s">
        <v>583</v>
      </c>
      <c r="G96" s="232" t="s">
        <v>584</v>
      </c>
      <c r="H96" s="232" t="s">
        <v>585</v>
      </c>
      <c r="I96" s="233">
        <v>298194</v>
      </c>
      <c r="J96" s="234">
        <f>-K2353/0.0833333333333333</f>
        <v>0</v>
      </c>
      <c r="K96" s="234"/>
      <c r="L96" s="222">
        <v>44125</v>
      </c>
      <c r="M96" s="222">
        <v>44125</v>
      </c>
      <c r="N96" s="222">
        <v>45219</v>
      </c>
      <c r="O96" s="227">
        <f>YEAR(N96)</f>
        <v>2023</v>
      </c>
      <c r="P96" s="227">
        <f>MONTH(N96)</f>
        <v>10</v>
      </c>
      <c r="Q96" s="228" t="str">
        <f>IF(P96&gt;9,CONCATENATE(O96,P96),CONCATENATE(O96,"0",P96))</f>
        <v>202310</v>
      </c>
      <c r="R96" s="215" t="s">
        <v>151</v>
      </c>
      <c r="S96" s="235">
        <v>0.12</v>
      </c>
      <c r="T96" s="235">
        <v>0.12</v>
      </c>
      <c r="U96" s="218"/>
      <c r="V96" s="192"/>
      <c r="W96" s="191"/>
      <c r="X96" s="192"/>
      <c r="Y9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1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</row>
    <row r="97" spans="1:100" s="5" customFormat="1" ht="38.25" customHeight="1" x14ac:dyDescent="0.2">
      <c r="A97" s="215" t="s">
        <v>220</v>
      </c>
      <c r="B97" s="215"/>
      <c r="C97" s="216"/>
      <c r="D97" s="215" t="s">
        <v>558</v>
      </c>
      <c r="E97" s="215" t="s">
        <v>52</v>
      </c>
      <c r="F97" s="217" t="s">
        <v>16</v>
      </c>
      <c r="G97" s="218" t="s">
        <v>559</v>
      </c>
      <c r="H97" s="218" t="s">
        <v>560</v>
      </c>
      <c r="I97" s="219">
        <v>1000000</v>
      </c>
      <c r="J97" s="220">
        <f>-K2397/0.0833333333333333</f>
        <v>0</v>
      </c>
      <c r="K97" s="220"/>
      <c r="L97" s="222">
        <v>44223</v>
      </c>
      <c r="M97" s="221">
        <v>44223</v>
      </c>
      <c r="N97" s="222">
        <v>45222</v>
      </c>
      <c r="O97" s="227">
        <f>YEAR(N97)</f>
        <v>2023</v>
      </c>
      <c r="P97" s="227">
        <f>MONTH(N97)</f>
        <v>10</v>
      </c>
      <c r="Q97" s="228" t="str">
        <f>IF(P97&gt;9,CONCATENATE(O97,P97),CONCATENATE(O97,"0",P97))</f>
        <v>202310</v>
      </c>
      <c r="R97" s="215" t="s">
        <v>151</v>
      </c>
      <c r="S97" s="226">
        <v>0</v>
      </c>
      <c r="T97" s="226">
        <v>0</v>
      </c>
      <c r="U97" s="218"/>
      <c r="V97" s="198"/>
      <c r="W97" s="196"/>
      <c r="X97" s="198"/>
      <c r="Y97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</row>
    <row r="98" spans="1:100" s="5" customFormat="1" ht="38.25" customHeight="1" x14ac:dyDescent="0.2">
      <c r="A98" s="215" t="s">
        <v>220</v>
      </c>
      <c r="B98" s="215"/>
      <c r="C98" s="216"/>
      <c r="D98" s="216" t="s">
        <v>574</v>
      </c>
      <c r="E98" s="216" t="s">
        <v>52</v>
      </c>
      <c r="F98" s="231" t="s">
        <v>575</v>
      </c>
      <c r="G98" s="232" t="s">
        <v>576</v>
      </c>
      <c r="H98" s="232" t="s">
        <v>347</v>
      </c>
      <c r="I98" s="233">
        <v>6831600</v>
      </c>
      <c r="J98" s="234">
        <f>-K2403/0.0833333333333333</f>
        <v>0</v>
      </c>
      <c r="K98" s="234"/>
      <c r="L98" s="222">
        <v>44132</v>
      </c>
      <c r="M98" s="222">
        <v>44132</v>
      </c>
      <c r="N98" s="222">
        <v>45226</v>
      </c>
      <c r="O98" s="227">
        <f>YEAR(N98)</f>
        <v>2023</v>
      </c>
      <c r="P98" s="227">
        <f>MONTH(N98)</f>
        <v>10</v>
      </c>
      <c r="Q98" s="228" t="str">
        <f>IF(P98&gt;9,CONCATENATE(O98,P98),CONCATENATE(O98,"0",P98))</f>
        <v>202310</v>
      </c>
      <c r="R98" s="215" t="s">
        <v>151</v>
      </c>
      <c r="S98" s="235">
        <v>0</v>
      </c>
      <c r="T98" s="235">
        <v>0</v>
      </c>
      <c r="U98" s="232"/>
      <c r="V98" s="191"/>
      <c r="W98" s="191"/>
      <c r="X98" s="191"/>
      <c r="Y9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00" s="5" customFormat="1" ht="38.25" customHeight="1" x14ac:dyDescent="0.2">
      <c r="A99" s="215" t="s">
        <v>220</v>
      </c>
      <c r="B99" s="215"/>
      <c r="C99" s="216"/>
      <c r="D99" s="216" t="s">
        <v>577</v>
      </c>
      <c r="E99" s="216" t="s">
        <v>52</v>
      </c>
      <c r="F99" s="231" t="s">
        <v>362</v>
      </c>
      <c r="G99" s="232" t="s">
        <v>576</v>
      </c>
      <c r="H99" s="232" t="s">
        <v>70</v>
      </c>
      <c r="I99" s="233">
        <v>5578560</v>
      </c>
      <c r="J99" s="234">
        <f>-K2404/0.0833333333333333</f>
        <v>0</v>
      </c>
      <c r="K99" s="234"/>
      <c r="L99" s="222">
        <v>44132</v>
      </c>
      <c r="M99" s="222">
        <v>44132</v>
      </c>
      <c r="N99" s="222">
        <v>45226</v>
      </c>
      <c r="O99" s="227">
        <f>YEAR(N99)</f>
        <v>2023</v>
      </c>
      <c r="P99" s="227">
        <f>MONTH(N99)</f>
        <v>10</v>
      </c>
      <c r="Q99" s="228" t="str">
        <f>IF(P99&gt;9,CONCATENATE(O99,P99),CONCATENATE(O99,"0",P99))</f>
        <v>202310</v>
      </c>
      <c r="R99" s="215" t="s">
        <v>151</v>
      </c>
      <c r="S99" s="235">
        <v>0</v>
      </c>
      <c r="T99" s="235">
        <v>0</v>
      </c>
      <c r="U99" s="232"/>
      <c r="V99" s="191"/>
      <c r="W99" s="191"/>
      <c r="X99" s="191"/>
      <c r="Y9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00" s="5" customFormat="1" ht="38.25" customHeight="1" x14ac:dyDescent="0.2">
      <c r="A100" s="215" t="s">
        <v>308</v>
      </c>
      <c r="B100" s="215"/>
      <c r="C100" s="216"/>
      <c r="D100" s="215" t="s">
        <v>396</v>
      </c>
      <c r="E100" s="215" t="s">
        <v>48</v>
      </c>
      <c r="F100" s="217" t="s">
        <v>16</v>
      </c>
      <c r="G100" s="218" t="s">
        <v>397</v>
      </c>
      <c r="H100" s="218" t="s">
        <v>398</v>
      </c>
      <c r="I100" s="219">
        <v>6623334</v>
      </c>
      <c r="J100" s="220">
        <f>-K2172/0.0833333333333333</f>
        <v>0</v>
      </c>
      <c r="K100" s="220"/>
      <c r="L100" s="221">
        <v>44475</v>
      </c>
      <c r="M100" s="221">
        <v>43556</v>
      </c>
      <c r="N100" s="222">
        <v>45230</v>
      </c>
      <c r="O100" s="227">
        <f>YEAR(N100)</f>
        <v>2023</v>
      </c>
      <c r="P100" s="227">
        <f>MONTH(N100)</f>
        <v>10</v>
      </c>
      <c r="Q100" s="228" t="str">
        <f>IF(P100&gt;9,CONCATENATE(O100,P100),CONCATENATE(O100,"0",P100))</f>
        <v>202310</v>
      </c>
      <c r="R100" s="215" t="s">
        <v>151</v>
      </c>
      <c r="S100" s="226">
        <v>0</v>
      </c>
      <c r="T100" s="226">
        <v>0</v>
      </c>
      <c r="U100" s="218"/>
      <c r="V100" s="192"/>
      <c r="W100" s="191"/>
      <c r="X100" s="192"/>
      <c r="Y10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0" s="192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00" s="5" customFormat="1" ht="38.25" customHeight="1" x14ac:dyDescent="0.2">
      <c r="A101" s="215" t="s">
        <v>929</v>
      </c>
      <c r="B101" s="215"/>
      <c r="C101" s="216"/>
      <c r="D101" s="215" t="s">
        <v>569</v>
      </c>
      <c r="E101" s="215" t="s">
        <v>49</v>
      </c>
      <c r="F101" s="217" t="s">
        <v>16</v>
      </c>
      <c r="G101" s="232" t="s">
        <v>570</v>
      </c>
      <c r="H101" s="218" t="s">
        <v>267</v>
      </c>
      <c r="I101" s="219">
        <v>180000</v>
      </c>
      <c r="J101" s="220">
        <f>-K2333/0.0833333333333333</f>
        <v>0</v>
      </c>
      <c r="K101" s="220"/>
      <c r="L101" s="221">
        <v>44139</v>
      </c>
      <c r="M101" s="221">
        <v>44144</v>
      </c>
      <c r="N101" s="222">
        <v>45238</v>
      </c>
      <c r="O101" s="227">
        <f>YEAR(N101)</f>
        <v>2023</v>
      </c>
      <c r="P101" s="227">
        <f>MONTH(N101)</f>
        <v>11</v>
      </c>
      <c r="Q101" s="228" t="str">
        <f>IF(P101&gt;9,CONCATENATE(O101,P101),CONCATENATE(O101,"0",P101))</f>
        <v>202311</v>
      </c>
      <c r="R101" s="215">
        <v>0</v>
      </c>
      <c r="S101" s="226">
        <v>0</v>
      </c>
      <c r="T101" s="226">
        <v>0</v>
      </c>
      <c r="U101" s="218"/>
      <c r="V101" s="192"/>
      <c r="W101" s="191"/>
      <c r="X101" s="192"/>
      <c r="Y10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1" s="192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2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00" s="5" customFormat="1" ht="38.25" customHeight="1" x14ac:dyDescent="0.2">
      <c r="A102" s="215" t="s">
        <v>27</v>
      </c>
      <c r="B102" s="215"/>
      <c r="C102" s="216"/>
      <c r="D102" s="215" t="s">
        <v>1015</v>
      </c>
      <c r="E102" s="215" t="s">
        <v>1014</v>
      </c>
      <c r="F102" s="217" t="s">
        <v>1011</v>
      </c>
      <c r="G102" s="218" t="s">
        <v>1012</v>
      </c>
      <c r="H102" s="218" t="s">
        <v>1013</v>
      </c>
      <c r="I102" s="219">
        <v>194858.66</v>
      </c>
      <c r="J102" s="220">
        <f>-K2426/0.0833333333333333</f>
        <v>0</v>
      </c>
      <c r="K102" s="220"/>
      <c r="L102" s="221">
        <v>44958</v>
      </c>
      <c r="M102" s="221">
        <v>44958</v>
      </c>
      <c r="N102" s="221">
        <v>45240</v>
      </c>
      <c r="O102" s="223">
        <f>YEAR(N102)</f>
        <v>2023</v>
      </c>
      <c r="P102" s="230">
        <f>MONTH(N102)</f>
        <v>11</v>
      </c>
      <c r="Q102" s="229" t="str">
        <f>IF(P102&gt;9,CONCATENATE(O102,P102),CONCATENATE(O102,"0",P102))</f>
        <v>202311</v>
      </c>
      <c r="R102" s="215" t="s">
        <v>1008</v>
      </c>
      <c r="S102" s="226">
        <v>0</v>
      </c>
      <c r="T102" s="226">
        <v>0</v>
      </c>
      <c r="U102" s="218"/>
      <c r="V102" s="198"/>
      <c r="W102" s="198"/>
      <c r="X102" s="198"/>
      <c r="Y102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00" s="5" customFormat="1" ht="38.25" customHeight="1" x14ac:dyDescent="0.2">
      <c r="A103" s="215" t="s">
        <v>223</v>
      </c>
      <c r="B103" s="215"/>
      <c r="C103" s="216"/>
      <c r="D103" s="215" t="s">
        <v>998</v>
      </c>
      <c r="E103" s="215" t="s">
        <v>997</v>
      </c>
      <c r="F103" s="217" t="s">
        <v>16</v>
      </c>
      <c r="G103" s="218" t="s">
        <v>995</v>
      </c>
      <c r="H103" s="218" t="s">
        <v>996</v>
      </c>
      <c r="I103" s="219">
        <v>933263.8</v>
      </c>
      <c r="J103" s="220">
        <f>-K2427/0.0833333333333333</f>
        <v>0</v>
      </c>
      <c r="K103" s="220"/>
      <c r="L103" s="221">
        <v>44958</v>
      </c>
      <c r="M103" s="221">
        <v>44958</v>
      </c>
      <c r="N103" s="221">
        <v>45243</v>
      </c>
      <c r="O103" s="223">
        <f>YEAR(N103)</f>
        <v>2023</v>
      </c>
      <c r="P103" s="230">
        <f>MONTH(N103)</f>
        <v>11</v>
      </c>
      <c r="Q103" s="229" t="str">
        <f>IF(P103&gt;9,CONCATENATE(O103,P103),CONCATENATE(O103,"0",P103))</f>
        <v>202311</v>
      </c>
      <c r="R103" s="215">
        <v>0</v>
      </c>
      <c r="S103" s="226">
        <v>0</v>
      </c>
      <c r="T103" s="226">
        <v>0</v>
      </c>
      <c r="U103" s="218"/>
      <c r="V103" s="198"/>
      <c r="W103" s="198"/>
      <c r="X103" s="198"/>
      <c r="Y103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00" s="5" customFormat="1" ht="38.25" customHeight="1" x14ac:dyDescent="0.2">
      <c r="A104" s="215" t="s">
        <v>929</v>
      </c>
      <c r="B104" s="215"/>
      <c r="C104" s="216"/>
      <c r="D104" s="215" t="s">
        <v>889</v>
      </c>
      <c r="E104" s="215" t="s">
        <v>52</v>
      </c>
      <c r="F104" s="217" t="s">
        <v>16</v>
      </c>
      <c r="G104" s="232" t="s">
        <v>890</v>
      </c>
      <c r="H104" s="218" t="s">
        <v>274</v>
      </c>
      <c r="I104" s="219">
        <v>2500000</v>
      </c>
      <c r="J104" s="220">
        <f>-K2421/0.0833333333333333</f>
        <v>0</v>
      </c>
      <c r="K104" s="220"/>
      <c r="L104" s="221">
        <v>44608</v>
      </c>
      <c r="M104" s="221">
        <v>44608</v>
      </c>
      <c r="N104" s="222">
        <v>45245</v>
      </c>
      <c r="O104" s="227">
        <f>YEAR(N104)</f>
        <v>2023</v>
      </c>
      <c r="P104" s="227">
        <f>MONTH(N104)</f>
        <v>11</v>
      </c>
      <c r="Q104" s="228" t="str">
        <f>IF(P104&gt;9,CONCATENATE(O104,P104),CONCATENATE(O104,"0",P104))</f>
        <v>202311</v>
      </c>
      <c r="R104" s="215">
        <v>0</v>
      </c>
      <c r="S104" s="226">
        <v>0</v>
      </c>
      <c r="T104" s="226">
        <v>0</v>
      </c>
      <c r="U104" s="218"/>
      <c r="V104" s="192"/>
      <c r="W104" s="191"/>
      <c r="X104" s="192"/>
      <c r="Y10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4" s="192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2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00" s="5" customFormat="1" ht="38.25" customHeight="1" x14ac:dyDescent="0.2">
      <c r="A105" s="215" t="s">
        <v>442</v>
      </c>
      <c r="B105" s="215"/>
      <c r="C105" s="216"/>
      <c r="D105" s="215" t="s">
        <v>1043</v>
      </c>
      <c r="E105" s="215" t="s">
        <v>974</v>
      </c>
      <c r="F105" s="217" t="s">
        <v>20</v>
      </c>
      <c r="G105" s="218" t="s">
        <v>1041</v>
      </c>
      <c r="H105" s="218" t="s">
        <v>1042</v>
      </c>
      <c r="I105" s="219">
        <v>51364.31</v>
      </c>
      <c r="J105" s="220">
        <f>-K2429/0.0833333333333333</f>
        <v>0</v>
      </c>
      <c r="K105" s="220"/>
      <c r="L105" s="221">
        <v>44986</v>
      </c>
      <c r="M105" s="221">
        <v>44986</v>
      </c>
      <c r="N105" s="221">
        <v>45251</v>
      </c>
      <c r="O105" s="223">
        <f>YEAR(N105)</f>
        <v>2023</v>
      </c>
      <c r="P105" s="230">
        <f>MONTH(N105)</f>
        <v>11</v>
      </c>
      <c r="Q105" s="229" t="str">
        <f>IF(P105&gt;9,CONCATENATE(O105,P105),CONCATENATE(O105,"0",P105))</f>
        <v>202311</v>
      </c>
      <c r="R105" s="215">
        <v>0</v>
      </c>
      <c r="S105" s="226">
        <v>0</v>
      </c>
      <c r="T105" s="226">
        <v>0</v>
      </c>
      <c r="U105" s="218"/>
      <c r="V105" s="192"/>
      <c r="W105" s="192"/>
      <c r="X105" s="192"/>
      <c r="Y10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92"/>
      <c r="AP105" s="192"/>
      <c r="AQ105" s="192"/>
      <c r="AR105" s="192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00" s="5" customFormat="1" ht="38.25" customHeight="1" x14ac:dyDescent="0.2">
      <c r="A106" s="216" t="s">
        <v>27</v>
      </c>
      <c r="B106" s="216"/>
      <c r="C106" s="216"/>
      <c r="D106" s="216" t="s">
        <v>804</v>
      </c>
      <c r="E106" s="216" t="s">
        <v>60</v>
      </c>
      <c r="F106" s="231" t="s">
        <v>16</v>
      </c>
      <c r="G106" s="232" t="s">
        <v>805</v>
      </c>
      <c r="H106" s="232" t="s">
        <v>45</v>
      </c>
      <c r="I106" s="233">
        <v>480626.37</v>
      </c>
      <c r="J106" s="234">
        <f>-K2415/0.0833333333333333</f>
        <v>0</v>
      </c>
      <c r="K106" s="234"/>
      <c r="L106" s="222">
        <v>44552</v>
      </c>
      <c r="M106" s="222">
        <v>44531</v>
      </c>
      <c r="N106" s="222">
        <v>45260</v>
      </c>
      <c r="O106" s="227">
        <f>YEAR(N106)</f>
        <v>2023</v>
      </c>
      <c r="P106" s="227">
        <f>MONTH(N106)</f>
        <v>11</v>
      </c>
      <c r="Q106" s="228" t="str">
        <f>IF(P106&gt;9,CONCATENATE(O106,P106),CONCATENATE(O106,"0",P106))</f>
        <v>202311</v>
      </c>
      <c r="R106" s="215">
        <v>0</v>
      </c>
      <c r="S106" s="235">
        <v>0</v>
      </c>
      <c r="T106" s="235">
        <v>0</v>
      </c>
      <c r="U106" s="232"/>
      <c r="V106" s="191"/>
      <c r="W106" s="191"/>
      <c r="X106" s="191"/>
      <c r="Y10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6" s="192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  <c r="AK106" s="192"/>
      <c r="AL106" s="192"/>
      <c r="AM106" s="192"/>
      <c r="AN106" s="192"/>
      <c r="AO106" s="192"/>
      <c r="AP106" s="192"/>
      <c r="AQ106" s="192"/>
      <c r="AR106" s="192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00" s="5" customFormat="1" ht="38.25" customHeight="1" x14ac:dyDescent="0.2">
      <c r="A107" s="216" t="s">
        <v>27</v>
      </c>
      <c r="B107" s="216"/>
      <c r="C107" s="216"/>
      <c r="D107" s="216" t="s">
        <v>449</v>
      </c>
      <c r="E107" s="216" t="s">
        <v>47</v>
      </c>
      <c r="F107" s="231" t="s">
        <v>16</v>
      </c>
      <c r="G107" s="232" t="s">
        <v>450</v>
      </c>
      <c r="H107" s="232" t="s">
        <v>451</v>
      </c>
      <c r="I107" s="233">
        <v>5000000</v>
      </c>
      <c r="J107" s="234">
        <f>-K2279/0.0833333333333333</f>
        <v>0</v>
      </c>
      <c r="K107" s="234"/>
      <c r="L107" s="222">
        <v>43866</v>
      </c>
      <c r="M107" s="222">
        <v>43866</v>
      </c>
      <c r="N107" s="222">
        <v>45260</v>
      </c>
      <c r="O107" s="227">
        <f>YEAR(N107)</f>
        <v>2023</v>
      </c>
      <c r="P107" s="227">
        <f>MONTH(N107)</f>
        <v>11</v>
      </c>
      <c r="Q107" s="228" t="str">
        <f>IF(P107&gt;9,CONCATENATE(O107,P107),CONCATENATE(O107,"0",P107))</f>
        <v>202311</v>
      </c>
      <c r="R107" s="215">
        <v>0</v>
      </c>
      <c r="S107" s="235">
        <v>0</v>
      </c>
      <c r="T107" s="235">
        <v>0</v>
      </c>
      <c r="U107" s="232"/>
      <c r="V107" s="196"/>
      <c r="W107" s="196"/>
      <c r="X107" s="196"/>
      <c r="Y107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00" s="5" customFormat="1" ht="38.25" customHeight="1" x14ac:dyDescent="0.2">
      <c r="A108" s="215" t="s">
        <v>442</v>
      </c>
      <c r="B108" s="215"/>
      <c r="C108" s="216"/>
      <c r="D108" s="216" t="s">
        <v>403</v>
      </c>
      <c r="E108" s="216" t="s">
        <v>51</v>
      </c>
      <c r="F108" s="217" t="s">
        <v>404</v>
      </c>
      <c r="G108" s="232" t="s">
        <v>405</v>
      </c>
      <c r="H108" s="232" t="s">
        <v>406</v>
      </c>
      <c r="I108" s="233">
        <v>482575.75</v>
      </c>
      <c r="J108" s="234">
        <f>-K2207/0.0833333333333333</f>
        <v>0</v>
      </c>
      <c r="K108" s="234"/>
      <c r="L108" s="222">
        <v>44657</v>
      </c>
      <c r="M108" s="222">
        <v>44657</v>
      </c>
      <c r="N108" s="222">
        <v>45260</v>
      </c>
      <c r="O108" s="227">
        <f>YEAR(N108)</f>
        <v>2023</v>
      </c>
      <c r="P108" s="227">
        <f>MONTH(N108)</f>
        <v>11</v>
      </c>
      <c r="Q108" s="228" t="str">
        <f>IF(P108&gt;9,CONCATENATE(O108,P108),CONCATENATE(O108,"0",P108))</f>
        <v>202311</v>
      </c>
      <c r="R108" s="215" t="s">
        <v>68</v>
      </c>
      <c r="S108" s="235">
        <v>0</v>
      </c>
      <c r="T108" s="235">
        <v>0</v>
      </c>
      <c r="U108" s="218"/>
      <c r="V108" s="198"/>
      <c r="W108" s="196"/>
      <c r="X108" s="198"/>
      <c r="Y108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8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00" s="5" customFormat="1" ht="38.25" customHeight="1" x14ac:dyDescent="0.2">
      <c r="A109" s="215" t="s">
        <v>27</v>
      </c>
      <c r="B109" s="215"/>
      <c r="C109" s="216"/>
      <c r="D109" s="215" t="s">
        <v>789</v>
      </c>
      <c r="E109" s="215" t="s">
        <v>49</v>
      </c>
      <c r="F109" s="217" t="s">
        <v>790</v>
      </c>
      <c r="G109" s="218" t="s">
        <v>1005</v>
      </c>
      <c r="H109" s="218" t="s">
        <v>1006</v>
      </c>
      <c r="I109" s="219">
        <v>2696000</v>
      </c>
      <c r="J109" s="220">
        <f>-K2433/0.0833333333333333</f>
        <v>0</v>
      </c>
      <c r="K109" s="220"/>
      <c r="L109" s="221">
        <v>44958</v>
      </c>
      <c r="M109" s="221">
        <v>44897</v>
      </c>
      <c r="N109" s="221">
        <v>45261</v>
      </c>
      <c r="O109" s="223">
        <f>YEAR(N109)</f>
        <v>2023</v>
      </c>
      <c r="P109" s="230">
        <f>MONTH(N109)</f>
        <v>12</v>
      </c>
      <c r="Q109" s="229" t="str">
        <f>IF(P109&gt;9,CONCATENATE(O109,P109),CONCATENATE(O109,"0",P109))</f>
        <v>202312</v>
      </c>
      <c r="R109" s="215" t="s">
        <v>1008</v>
      </c>
      <c r="S109" s="226">
        <v>0</v>
      </c>
      <c r="T109" s="226">
        <v>0</v>
      </c>
      <c r="U109" s="218"/>
      <c r="V109" s="198"/>
      <c r="W109" s="198"/>
      <c r="X109" s="198"/>
      <c r="Y109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00" s="5" customFormat="1" ht="38.25" customHeight="1" x14ac:dyDescent="0.2">
      <c r="A110" s="216" t="s">
        <v>34</v>
      </c>
      <c r="B110" s="216"/>
      <c r="C110" s="216"/>
      <c r="D110" s="215" t="s">
        <v>242</v>
      </c>
      <c r="E110" s="216" t="s">
        <v>49</v>
      </c>
      <c r="F110" s="231" t="s">
        <v>243</v>
      </c>
      <c r="G110" s="232" t="s">
        <v>244</v>
      </c>
      <c r="H110" s="232" t="s">
        <v>245</v>
      </c>
      <c r="I110" s="233">
        <v>6325460</v>
      </c>
      <c r="J110" s="234">
        <f>-K1521/0.0833333333333333</f>
        <v>0</v>
      </c>
      <c r="K110" s="234"/>
      <c r="L110" s="222">
        <v>44496</v>
      </c>
      <c r="M110" s="222">
        <v>44545</v>
      </c>
      <c r="N110" s="222">
        <v>45274</v>
      </c>
      <c r="O110" s="227">
        <f>YEAR(N110)</f>
        <v>2023</v>
      </c>
      <c r="P110" s="227">
        <f>MONTH(N110)</f>
        <v>12</v>
      </c>
      <c r="Q110" s="228" t="str">
        <f>IF(P110&gt;9,CONCATENATE(O110,P110),CONCATENATE(O110,"0",P110))</f>
        <v>202312</v>
      </c>
      <c r="R110" s="215">
        <v>0</v>
      </c>
      <c r="S110" s="235">
        <v>0</v>
      </c>
      <c r="T110" s="235">
        <v>0</v>
      </c>
      <c r="U110" s="232"/>
      <c r="V110" s="192"/>
      <c r="W110" s="191"/>
      <c r="X110" s="192"/>
      <c r="Y11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10" s="191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  <c r="AK110" s="192"/>
      <c r="AL110" s="192"/>
      <c r="AM110" s="192"/>
      <c r="AN110" s="192"/>
      <c r="AO110" s="192"/>
      <c r="AP110" s="192"/>
      <c r="AQ110" s="192"/>
      <c r="AR110" s="192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00" s="5" customFormat="1" ht="38.25" customHeight="1" x14ac:dyDescent="0.2">
      <c r="A111" s="215" t="s">
        <v>27</v>
      </c>
      <c r="B111" s="215"/>
      <c r="C111" s="216"/>
      <c r="D111" s="215" t="s">
        <v>869</v>
      </c>
      <c r="E111" s="215" t="s">
        <v>49</v>
      </c>
      <c r="F111" s="217" t="s">
        <v>870</v>
      </c>
      <c r="G111" s="218" t="s">
        <v>1010</v>
      </c>
      <c r="H111" s="218" t="s">
        <v>1009</v>
      </c>
      <c r="I111" s="219">
        <v>20712000</v>
      </c>
      <c r="J111" s="220">
        <f>-K2435/0.0833333333333333</f>
        <v>0</v>
      </c>
      <c r="K111" s="220"/>
      <c r="L111" s="221">
        <v>44958</v>
      </c>
      <c r="M111" s="221">
        <v>44911</v>
      </c>
      <c r="N111" s="221">
        <v>45275</v>
      </c>
      <c r="O111" s="223">
        <f>YEAR(N111)</f>
        <v>2023</v>
      </c>
      <c r="P111" s="230">
        <f>MONTH(N111)</f>
        <v>12</v>
      </c>
      <c r="Q111" s="229" t="str">
        <f>IF(P111&gt;9,CONCATENATE(O111,P111),CONCATENATE(O111,"0",P111))</f>
        <v>202312</v>
      </c>
      <c r="R111" s="215" t="s">
        <v>1008</v>
      </c>
      <c r="S111" s="226">
        <v>0</v>
      </c>
      <c r="T111" s="226">
        <v>0</v>
      </c>
      <c r="U111" s="218"/>
      <c r="V111" s="198"/>
      <c r="W111" s="198"/>
      <c r="X111" s="198"/>
      <c r="Y111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00" s="5" customFormat="1" ht="38.25" customHeight="1" x14ac:dyDescent="0.2">
      <c r="A112" s="215" t="s">
        <v>929</v>
      </c>
      <c r="B112" s="215"/>
      <c r="C112" s="216"/>
      <c r="D112" s="215" t="s">
        <v>538</v>
      </c>
      <c r="E112" s="215" t="s">
        <v>62</v>
      </c>
      <c r="F112" s="217" t="s">
        <v>20</v>
      </c>
      <c r="G112" s="232" t="s">
        <v>539</v>
      </c>
      <c r="H112" s="218" t="s">
        <v>264</v>
      </c>
      <c r="I112" s="219">
        <v>205000</v>
      </c>
      <c r="J112" s="220">
        <f>-K2327/0.0833333333333333</f>
        <v>0</v>
      </c>
      <c r="K112" s="220"/>
      <c r="L112" s="221">
        <v>44188</v>
      </c>
      <c r="M112" s="221">
        <v>44171</v>
      </c>
      <c r="N112" s="222">
        <v>45275</v>
      </c>
      <c r="O112" s="227">
        <f>YEAR(N112)</f>
        <v>2023</v>
      </c>
      <c r="P112" s="227">
        <f>MONTH(N112)</f>
        <v>12</v>
      </c>
      <c r="Q112" s="228" t="str">
        <f>IF(P112&gt;9,CONCATENATE(O112,P112),CONCATENATE(O112,"0",P112))</f>
        <v>202312</v>
      </c>
      <c r="R112" s="215" t="s">
        <v>73</v>
      </c>
      <c r="S112" s="226">
        <v>0</v>
      </c>
      <c r="T112" s="226">
        <v>0</v>
      </c>
      <c r="U112" s="218"/>
      <c r="V112" s="192"/>
      <c r="W112" s="191"/>
      <c r="X112" s="192"/>
      <c r="Y11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12" s="192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2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 s="5" customFormat="1" ht="38.25" customHeight="1" x14ac:dyDescent="0.2">
      <c r="A113" s="215" t="s">
        <v>1020</v>
      </c>
      <c r="B113" s="215"/>
      <c r="C113" s="216"/>
      <c r="D113" s="215" t="s">
        <v>1070</v>
      </c>
      <c r="E113" s="215" t="s">
        <v>1069</v>
      </c>
      <c r="F113" s="217" t="s">
        <v>20</v>
      </c>
      <c r="G113" s="218" t="s">
        <v>674</v>
      </c>
      <c r="H113" s="218" t="s">
        <v>1068</v>
      </c>
      <c r="I113" s="219">
        <v>26000000</v>
      </c>
      <c r="J113" s="220">
        <f>-K2437/0.0833333333333333</f>
        <v>0</v>
      </c>
      <c r="K113" s="220"/>
      <c r="L113" s="221">
        <v>44986</v>
      </c>
      <c r="M113" s="221">
        <v>44986</v>
      </c>
      <c r="N113" s="221">
        <v>45281</v>
      </c>
      <c r="O113" s="223">
        <f>YEAR(N113)</f>
        <v>2023</v>
      </c>
      <c r="P113" s="230">
        <f>MONTH(N113)</f>
        <v>12</v>
      </c>
      <c r="Q113" s="229" t="str">
        <f>IF(P113&gt;9,CONCATENATE(O113,P113),CONCATENATE(O113,"0",P113))</f>
        <v>202312</v>
      </c>
      <c r="R113" s="215">
        <v>0</v>
      </c>
      <c r="S113" s="226">
        <v>0</v>
      </c>
      <c r="T113" s="226">
        <v>0</v>
      </c>
      <c r="U113" s="218"/>
      <c r="V113" s="198"/>
      <c r="W113" s="198"/>
      <c r="X113" s="198"/>
      <c r="Y113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 s="5" customFormat="1" ht="38.25" customHeight="1" x14ac:dyDescent="0.2">
      <c r="A114" s="215" t="s">
        <v>442</v>
      </c>
      <c r="B114" s="215"/>
      <c r="C114" s="216"/>
      <c r="D114" s="215" t="s">
        <v>797</v>
      </c>
      <c r="E114" s="215" t="s">
        <v>59</v>
      </c>
      <c r="F114" s="217" t="s">
        <v>798</v>
      </c>
      <c r="G114" s="218" t="s">
        <v>799</v>
      </c>
      <c r="H114" s="218" t="s">
        <v>800</v>
      </c>
      <c r="I114" s="219">
        <v>300000</v>
      </c>
      <c r="J114" s="220">
        <f>-K2389/0.0833333333333333</f>
        <v>0</v>
      </c>
      <c r="K114" s="220"/>
      <c r="L114" s="221">
        <v>44552</v>
      </c>
      <c r="M114" s="221">
        <v>44552</v>
      </c>
      <c r="N114" s="221">
        <v>45281</v>
      </c>
      <c r="O114" s="223">
        <f>YEAR(N114)</f>
        <v>2023</v>
      </c>
      <c r="P114" s="227">
        <f>MONTH(N114)</f>
        <v>12</v>
      </c>
      <c r="Q114" s="229" t="str">
        <f>IF(P114&gt;9,CONCATENATE(O114,P114),CONCATENATE(O114,"0",P114))</f>
        <v>202312</v>
      </c>
      <c r="R114" s="215" t="s">
        <v>68</v>
      </c>
      <c r="S114" s="226">
        <v>0</v>
      </c>
      <c r="T114" s="226">
        <v>0</v>
      </c>
      <c r="U114" s="218"/>
      <c r="V114" s="198"/>
      <c r="W114" s="196"/>
      <c r="X114" s="198"/>
      <c r="Y114" s="197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 s="5" customFormat="1" ht="38.25" customHeight="1" x14ac:dyDescent="0.2">
      <c r="A115" s="215" t="s">
        <v>442</v>
      </c>
      <c r="B115" s="215"/>
      <c r="C115" s="216"/>
      <c r="D115" s="215" t="s">
        <v>801</v>
      </c>
      <c r="E115" s="215" t="s">
        <v>50</v>
      </c>
      <c r="F115" s="217" t="s">
        <v>20</v>
      </c>
      <c r="G115" s="218" t="s">
        <v>802</v>
      </c>
      <c r="H115" s="218" t="s">
        <v>803</v>
      </c>
      <c r="I115" s="219">
        <v>43684</v>
      </c>
      <c r="J115" s="220">
        <f>-K2390/0.0833333333333333</f>
        <v>0</v>
      </c>
      <c r="K115" s="220"/>
      <c r="L115" s="221">
        <v>44552</v>
      </c>
      <c r="M115" s="221">
        <v>44552</v>
      </c>
      <c r="N115" s="221">
        <v>45281</v>
      </c>
      <c r="O115" s="223">
        <f>YEAR(N115)</f>
        <v>2023</v>
      </c>
      <c r="P115" s="227">
        <f>MONTH(N115)</f>
        <v>12</v>
      </c>
      <c r="Q115" s="229" t="str">
        <f>IF(P115&gt;9,CONCATENATE(O115,P115),CONCATENATE(O115,"0",P115))</f>
        <v>202312</v>
      </c>
      <c r="R115" s="215" t="s">
        <v>151</v>
      </c>
      <c r="S115" s="226">
        <v>0</v>
      </c>
      <c r="T115" s="226">
        <v>0</v>
      </c>
      <c r="U115" s="218"/>
      <c r="V115" s="192"/>
      <c r="W115" s="191"/>
      <c r="X115" s="192"/>
      <c r="Y115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  <c r="AL115" s="192"/>
      <c r="AM115" s="192"/>
      <c r="AN115" s="192"/>
      <c r="AO115" s="192"/>
      <c r="AP115" s="192"/>
      <c r="AQ115" s="192"/>
      <c r="AR115" s="191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s="5" customFormat="1" ht="38.25" customHeight="1" x14ac:dyDescent="0.2">
      <c r="A116" s="215" t="s">
        <v>442</v>
      </c>
      <c r="B116" s="215"/>
      <c r="C116" s="216"/>
      <c r="D116" s="215" t="s">
        <v>1040</v>
      </c>
      <c r="E116" s="215" t="s">
        <v>51</v>
      </c>
      <c r="F116" s="217" t="s">
        <v>16</v>
      </c>
      <c r="G116" s="218" t="s">
        <v>1038</v>
      </c>
      <c r="H116" s="218" t="s">
        <v>1039</v>
      </c>
      <c r="I116" s="219">
        <v>28865.75</v>
      </c>
      <c r="J116" s="220">
        <f>-K2440/0.0833333333333333</f>
        <v>0</v>
      </c>
      <c r="K116" s="220"/>
      <c r="L116" s="221">
        <v>44986</v>
      </c>
      <c r="M116" s="221">
        <v>44986</v>
      </c>
      <c r="N116" s="221">
        <v>45289</v>
      </c>
      <c r="O116" s="223">
        <f>YEAR(N116)</f>
        <v>2023</v>
      </c>
      <c r="P116" s="230">
        <f>MONTH(N116)</f>
        <v>12</v>
      </c>
      <c r="Q116" s="229" t="str">
        <f>IF(P116&gt;9,CONCATENATE(O116,P116),CONCATENATE(O116,"0",P116))</f>
        <v>202312</v>
      </c>
      <c r="R116" s="215">
        <v>0</v>
      </c>
      <c r="S116" s="226">
        <v>0</v>
      </c>
      <c r="T116" s="226">
        <v>0</v>
      </c>
      <c r="U116" s="218"/>
      <c r="V116" s="192"/>
      <c r="W116" s="192"/>
      <c r="X116" s="192"/>
      <c r="Y11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16" s="192"/>
      <c r="AA116" s="192"/>
      <c r="AB116" s="192"/>
      <c r="AC116" s="192"/>
      <c r="AD116" s="192"/>
      <c r="AE116" s="192"/>
      <c r="AF116" s="192"/>
      <c r="AG116" s="192"/>
      <c r="AH116" s="192"/>
      <c r="AI116" s="192"/>
      <c r="AJ116" s="192"/>
      <c r="AK116" s="192"/>
      <c r="AL116" s="192"/>
      <c r="AM116" s="192"/>
      <c r="AN116" s="192"/>
      <c r="AO116" s="192"/>
      <c r="AP116" s="192"/>
      <c r="AQ116" s="192"/>
      <c r="AR116" s="192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 s="5" customFormat="1" ht="38.25" customHeight="1" x14ac:dyDescent="0.2">
      <c r="A117" s="215" t="s">
        <v>1020</v>
      </c>
      <c r="B117" s="215"/>
      <c r="C117" s="216"/>
      <c r="D117" s="215" t="s">
        <v>1019</v>
      </c>
      <c r="E117" s="215" t="s">
        <v>1024</v>
      </c>
      <c r="F117" s="217" t="s">
        <v>218</v>
      </c>
      <c r="G117" s="218" t="s">
        <v>219</v>
      </c>
      <c r="H117" s="218" t="s">
        <v>1018</v>
      </c>
      <c r="I117" s="219">
        <v>399500</v>
      </c>
      <c r="J117" s="220"/>
      <c r="K117" s="220"/>
      <c r="L117" s="221">
        <v>44986</v>
      </c>
      <c r="M117" s="221">
        <v>44927</v>
      </c>
      <c r="N117" s="221">
        <v>45291</v>
      </c>
      <c r="O117" s="223"/>
      <c r="P117" s="230"/>
      <c r="Q117" s="229"/>
      <c r="R117" s="215">
        <v>0</v>
      </c>
      <c r="S117" s="226">
        <v>0</v>
      </c>
      <c r="T117" s="226">
        <v>0</v>
      </c>
      <c r="U117" s="218"/>
      <c r="V117" s="198"/>
      <c r="W117" s="198"/>
      <c r="X117" s="198"/>
      <c r="Y117" s="32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 s="5" customFormat="1" ht="38.25" customHeight="1" x14ac:dyDescent="0.2">
      <c r="A118" s="215" t="s">
        <v>27</v>
      </c>
      <c r="B118" s="215"/>
      <c r="C118" s="216"/>
      <c r="D118" s="215" t="s">
        <v>1093</v>
      </c>
      <c r="E118" s="215" t="s">
        <v>1095</v>
      </c>
      <c r="F118" s="217" t="s">
        <v>1094</v>
      </c>
      <c r="G118" s="218" t="s">
        <v>1091</v>
      </c>
      <c r="H118" s="218" t="s">
        <v>1092</v>
      </c>
      <c r="I118" s="219">
        <v>15824650</v>
      </c>
      <c r="J118" s="220"/>
      <c r="K118" s="220"/>
      <c r="L118" s="221">
        <v>44986</v>
      </c>
      <c r="M118" s="221">
        <v>44986</v>
      </c>
      <c r="N118" s="221">
        <v>45291</v>
      </c>
      <c r="O118" s="223"/>
      <c r="P118" s="230"/>
      <c r="Q118" s="229"/>
      <c r="R118" s="215">
        <v>0</v>
      </c>
      <c r="S118" s="226">
        <v>0.04</v>
      </c>
      <c r="T118" s="226">
        <v>0.03</v>
      </c>
      <c r="U118" s="218"/>
      <c r="V118" s="198"/>
      <c r="W118" s="198"/>
      <c r="X118" s="198"/>
      <c r="Y118" s="32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 s="5" customFormat="1" ht="38.25" customHeight="1" x14ac:dyDescent="0.2">
      <c r="A119" s="215" t="s">
        <v>442</v>
      </c>
      <c r="B119" s="215" t="s">
        <v>168</v>
      </c>
      <c r="C119" s="216" t="s">
        <v>160</v>
      </c>
      <c r="D119" s="215" t="s">
        <v>240</v>
      </c>
      <c r="E119" s="215" t="s">
        <v>48</v>
      </c>
      <c r="F119" s="217" t="s">
        <v>298</v>
      </c>
      <c r="G119" s="218" t="s">
        <v>208</v>
      </c>
      <c r="H119" s="218" t="s">
        <v>210</v>
      </c>
      <c r="I119" s="219">
        <v>872626</v>
      </c>
      <c r="J119" s="220" t="s">
        <v>356</v>
      </c>
      <c r="K119" s="220"/>
      <c r="L119" s="221">
        <v>44657</v>
      </c>
      <c r="M119" s="221">
        <v>44197</v>
      </c>
      <c r="N119" s="221">
        <v>45291</v>
      </c>
      <c r="O119" s="223">
        <f>YEAR(N119)</f>
        <v>2023</v>
      </c>
      <c r="P119" s="230">
        <f>MONTH(N119)</f>
        <v>12</v>
      </c>
      <c r="Q119" s="229" t="str">
        <f>IF(P119&gt;9,CONCATENATE(O119,P119),CONCATENATE(O119,"0",P119))</f>
        <v>202312</v>
      </c>
      <c r="R119" s="215" t="s">
        <v>820</v>
      </c>
      <c r="S119" s="226">
        <v>0.05</v>
      </c>
      <c r="T119" s="226">
        <v>0</v>
      </c>
      <c r="U119" s="218"/>
      <c r="V119" s="198"/>
      <c r="W119" s="198"/>
      <c r="X119" s="198"/>
      <c r="Y119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2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 s="187" customFormat="1" ht="38.25" customHeight="1" x14ac:dyDescent="0.2">
      <c r="A120" s="215" t="s">
        <v>442</v>
      </c>
      <c r="B120" s="215" t="s">
        <v>168</v>
      </c>
      <c r="C120" s="216" t="s">
        <v>160</v>
      </c>
      <c r="D120" s="215" t="s">
        <v>238</v>
      </c>
      <c r="E120" s="215" t="s">
        <v>48</v>
      </c>
      <c r="F120" s="217" t="s">
        <v>298</v>
      </c>
      <c r="G120" s="218" t="s">
        <v>208</v>
      </c>
      <c r="H120" s="218" t="s">
        <v>209</v>
      </c>
      <c r="I120" s="219">
        <v>6047082.1200000001</v>
      </c>
      <c r="J120" s="220">
        <f>-K1754/0.0833333333333333</f>
        <v>0</v>
      </c>
      <c r="K120" s="220"/>
      <c r="L120" s="221">
        <v>44657</v>
      </c>
      <c r="M120" s="221">
        <v>44197</v>
      </c>
      <c r="N120" s="221">
        <v>45291</v>
      </c>
      <c r="O120" s="223">
        <f>YEAR(N120)</f>
        <v>2023</v>
      </c>
      <c r="P120" s="230">
        <f>MONTH(N120)</f>
        <v>12</v>
      </c>
      <c r="Q120" s="229" t="str">
        <f>IF(P120&gt;9,CONCATENATE(O120,P120),CONCATENATE(O120,"0",P120))</f>
        <v>202312</v>
      </c>
      <c r="R120" s="215" t="s">
        <v>820</v>
      </c>
      <c r="S120" s="226">
        <v>0.05</v>
      </c>
      <c r="T120" s="226">
        <v>0</v>
      </c>
      <c r="U120" s="218"/>
      <c r="V120" s="198"/>
      <c r="W120" s="198"/>
      <c r="X120" s="198"/>
      <c r="Y120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2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  <c r="CP120" s="188"/>
      <c r="CQ120" s="188"/>
      <c r="CR120" s="188"/>
      <c r="CS120" s="188"/>
      <c r="CT120" s="188"/>
      <c r="CU120" s="188"/>
      <c r="CV120" s="188"/>
    </row>
    <row r="121" spans="1:100" s="5" customFormat="1" ht="38.25" customHeight="1" x14ac:dyDescent="0.2">
      <c r="A121" s="215" t="s">
        <v>442</v>
      </c>
      <c r="B121" s="215" t="s">
        <v>168</v>
      </c>
      <c r="C121" s="216" t="s">
        <v>160</v>
      </c>
      <c r="D121" s="215" t="s">
        <v>239</v>
      </c>
      <c r="E121" s="215" t="s">
        <v>48</v>
      </c>
      <c r="F121" s="217" t="s">
        <v>298</v>
      </c>
      <c r="G121" s="218" t="s">
        <v>208</v>
      </c>
      <c r="H121" s="218" t="s">
        <v>26</v>
      </c>
      <c r="I121" s="219">
        <v>2802752.6</v>
      </c>
      <c r="J121" s="220">
        <f>-K1755/0.0833333333333333</f>
        <v>0</v>
      </c>
      <c r="K121" s="220"/>
      <c r="L121" s="221">
        <v>44657</v>
      </c>
      <c r="M121" s="221">
        <v>44197</v>
      </c>
      <c r="N121" s="221">
        <v>45291</v>
      </c>
      <c r="O121" s="223">
        <f>YEAR(N121)</f>
        <v>2023</v>
      </c>
      <c r="P121" s="230">
        <f>MONTH(N121)</f>
        <v>12</v>
      </c>
      <c r="Q121" s="229" t="str">
        <f>IF(P121&gt;9,CONCATENATE(O121,P121),CONCATENATE(O121,"0",P121))</f>
        <v>202312</v>
      </c>
      <c r="R121" s="215" t="s">
        <v>820</v>
      </c>
      <c r="S121" s="226">
        <v>0.05</v>
      </c>
      <c r="T121" s="226">
        <v>0</v>
      </c>
      <c r="U121" s="218"/>
      <c r="V121" s="198"/>
      <c r="W121" s="198"/>
      <c r="X121" s="198"/>
      <c r="Y121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2"/>
    </row>
    <row r="122" spans="1:100" s="5" customFormat="1" ht="38.25" customHeight="1" x14ac:dyDescent="0.2">
      <c r="A122" s="215" t="s">
        <v>442</v>
      </c>
      <c r="B122" s="215" t="s">
        <v>168</v>
      </c>
      <c r="C122" s="216" t="s">
        <v>160</v>
      </c>
      <c r="D122" s="215" t="s">
        <v>237</v>
      </c>
      <c r="E122" s="215" t="s">
        <v>48</v>
      </c>
      <c r="F122" s="217" t="s">
        <v>298</v>
      </c>
      <c r="G122" s="218" t="s">
        <v>208</v>
      </c>
      <c r="H122" s="218" t="s">
        <v>241</v>
      </c>
      <c r="I122" s="219">
        <v>1371096.16</v>
      </c>
      <c r="J122" s="220">
        <f>-K1757/0.0833333333333333</f>
        <v>0</v>
      </c>
      <c r="K122" s="220"/>
      <c r="L122" s="221">
        <v>44657</v>
      </c>
      <c r="M122" s="221">
        <v>44197</v>
      </c>
      <c r="N122" s="221">
        <v>45291</v>
      </c>
      <c r="O122" s="223">
        <f>YEAR(N122)</f>
        <v>2023</v>
      </c>
      <c r="P122" s="230">
        <f>MONTH(N122)</f>
        <v>12</v>
      </c>
      <c r="Q122" s="229" t="str">
        <f>IF(P122&gt;9,CONCATENATE(O122,P122),CONCATENATE(O122,"0",P122))</f>
        <v>202312</v>
      </c>
      <c r="R122" s="215" t="s">
        <v>820</v>
      </c>
      <c r="S122" s="226">
        <v>0.05</v>
      </c>
      <c r="T122" s="226">
        <v>0</v>
      </c>
      <c r="U122" s="218"/>
      <c r="V122" s="198"/>
      <c r="W122" s="198"/>
      <c r="X122" s="198"/>
      <c r="Y122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2"/>
    </row>
    <row r="123" spans="1:100" s="5" customFormat="1" ht="38.25" customHeight="1" x14ac:dyDescent="0.2">
      <c r="A123" s="215" t="s">
        <v>442</v>
      </c>
      <c r="B123" s="215"/>
      <c r="C123" s="216"/>
      <c r="D123" s="215" t="s">
        <v>382</v>
      </c>
      <c r="E123" s="215" t="s">
        <v>63</v>
      </c>
      <c r="F123" s="217" t="s">
        <v>16</v>
      </c>
      <c r="G123" s="218" t="s">
        <v>383</v>
      </c>
      <c r="H123" s="218" t="s">
        <v>384</v>
      </c>
      <c r="I123" s="219">
        <v>810368.77</v>
      </c>
      <c r="J123" s="220">
        <f>-K2126/0.0833333333333333</f>
        <v>0</v>
      </c>
      <c r="K123" s="220"/>
      <c r="L123" s="221">
        <v>44566</v>
      </c>
      <c r="M123" s="221">
        <v>44197</v>
      </c>
      <c r="N123" s="222">
        <v>45291</v>
      </c>
      <c r="O123" s="223">
        <f>YEAR(N123)</f>
        <v>2023</v>
      </c>
      <c r="P123" s="224">
        <f>MONTH(N123)</f>
        <v>12</v>
      </c>
      <c r="Q123" s="225" t="str">
        <f>IF(P123&gt;9,CONCATENATE(O123,P123),CONCATENATE(O123,"0",P123))</f>
        <v>202312</v>
      </c>
      <c r="R123" s="215" t="s">
        <v>230</v>
      </c>
      <c r="S123" s="226">
        <v>0.05</v>
      </c>
      <c r="T123" s="226">
        <v>0</v>
      </c>
      <c r="U123" s="218"/>
      <c r="V123" s="192"/>
      <c r="W123" s="191"/>
      <c r="X123" s="192"/>
      <c r="Y12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3" s="192"/>
      <c r="AA123" s="192"/>
      <c r="AB123" s="192"/>
      <c r="AC123" s="192"/>
      <c r="AD123" s="192"/>
      <c r="AE123" s="192"/>
      <c r="AF123" s="192"/>
      <c r="AG123" s="192"/>
      <c r="AH123" s="192"/>
      <c r="AI123" s="192"/>
      <c r="AJ123" s="192"/>
      <c r="AK123" s="192"/>
      <c r="AL123" s="192"/>
      <c r="AM123" s="192"/>
      <c r="AN123" s="192"/>
      <c r="AO123" s="192"/>
      <c r="AP123" s="192"/>
      <c r="AQ123" s="192"/>
      <c r="AR123" s="191"/>
    </row>
    <row r="124" spans="1:100" s="5" customFormat="1" ht="38.25" customHeight="1" x14ac:dyDescent="0.2">
      <c r="A124" s="215" t="s">
        <v>442</v>
      </c>
      <c r="B124" s="215"/>
      <c r="C124" s="216"/>
      <c r="D124" s="215" t="s">
        <v>1090</v>
      </c>
      <c r="E124" s="215" t="s">
        <v>51</v>
      </c>
      <c r="F124" s="217" t="s">
        <v>1089</v>
      </c>
      <c r="G124" s="218" t="s">
        <v>1087</v>
      </c>
      <c r="H124" s="218" t="s">
        <v>1088</v>
      </c>
      <c r="I124" s="219">
        <v>44500</v>
      </c>
      <c r="J124" s="220"/>
      <c r="K124" s="220"/>
      <c r="L124" s="221">
        <v>44986</v>
      </c>
      <c r="M124" s="221">
        <v>44986</v>
      </c>
      <c r="N124" s="221">
        <v>45291</v>
      </c>
      <c r="O124" s="223"/>
      <c r="P124" s="230"/>
      <c r="Q124" s="229"/>
      <c r="R124" s="215">
        <v>0</v>
      </c>
      <c r="S124" s="226">
        <v>0</v>
      </c>
      <c r="T124" s="226">
        <v>0</v>
      </c>
      <c r="U124" s="218"/>
      <c r="V124" s="198"/>
      <c r="W124" s="198"/>
      <c r="X124" s="198"/>
      <c r="Y124" s="32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</row>
    <row r="125" spans="1:100" s="5" customFormat="1" ht="38.25" customHeight="1" x14ac:dyDescent="0.2">
      <c r="A125" s="216" t="s">
        <v>760</v>
      </c>
      <c r="B125" s="215"/>
      <c r="C125" s="216"/>
      <c r="D125" s="215" t="s">
        <v>399</v>
      </c>
      <c r="E125" s="215" t="s">
        <v>52</v>
      </c>
      <c r="F125" s="217" t="s">
        <v>16</v>
      </c>
      <c r="G125" s="218" t="s">
        <v>400</v>
      </c>
      <c r="H125" s="218" t="s">
        <v>377</v>
      </c>
      <c r="I125" s="219">
        <v>1000000</v>
      </c>
      <c r="J125" s="220">
        <f>-K2277/0.0833333333333333</f>
        <v>0</v>
      </c>
      <c r="K125" s="220"/>
      <c r="L125" s="221">
        <v>43845</v>
      </c>
      <c r="M125" s="221">
        <v>43845</v>
      </c>
      <c r="N125" s="222">
        <v>45291</v>
      </c>
      <c r="O125" s="227">
        <f>YEAR(N125)</f>
        <v>2023</v>
      </c>
      <c r="P125" s="227">
        <f>MONTH(N125)</f>
        <v>12</v>
      </c>
      <c r="Q125" s="228" t="str">
        <f>IF(P125&gt;9,CONCATENATE(O125,P125),CONCATENATE(O125,"0",P125))</f>
        <v>202312</v>
      </c>
      <c r="R125" s="215">
        <v>0</v>
      </c>
      <c r="S125" s="226">
        <v>0</v>
      </c>
      <c r="T125" s="226">
        <v>0</v>
      </c>
      <c r="U125" s="218"/>
      <c r="V125" s="198"/>
      <c r="W125" s="196"/>
      <c r="X125" s="198"/>
      <c r="Y125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  <c r="AQ125" s="196"/>
      <c r="AR125" s="198"/>
    </row>
    <row r="126" spans="1:100" s="5" customFormat="1" ht="38.25" customHeight="1" x14ac:dyDescent="0.2">
      <c r="A126" s="215" t="s">
        <v>308</v>
      </c>
      <c r="B126" s="215"/>
      <c r="C126" s="216"/>
      <c r="D126" s="215" t="s">
        <v>363</v>
      </c>
      <c r="E126" s="215" t="s">
        <v>57</v>
      </c>
      <c r="F126" s="217" t="s">
        <v>365</v>
      </c>
      <c r="G126" s="218" t="s">
        <v>364</v>
      </c>
      <c r="H126" s="218" t="s">
        <v>366</v>
      </c>
      <c r="I126" s="219">
        <v>22060929</v>
      </c>
      <c r="J126" s="220">
        <f>-K2192/0.0833333333333333</f>
        <v>0</v>
      </c>
      <c r="K126" s="220"/>
      <c r="L126" s="221">
        <v>43726</v>
      </c>
      <c r="M126" s="221">
        <v>43726</v>
      </c>
      <c r="N126" s="221">
        <v>45291</v>
      </c>
      <c r="O126" s="223">
        <f>YEAR(N126)</f>
        <v>2023</v>
      </c>
      <c r="P126" s="227">
        <f>MONTH(N126)</f>
        <v>12</v>
      </c>
      <c r="Q126" s="229" t="str">
        <f>IF(P126&gt;9,CONCATENATE(O126,P126),CONCATENATE(O126,"0",P126))</f>
        <v>202312</v>
      </c>
      <c r="R126" s="215" t="s">
        <v>151</v>
      </c>
      <c r="S126" s="226">
        <v>0.06</v>
      </c>
      <c r="T126" s="226">
        <v>0.1</v>
      </c>
      <c r="U126" s="218"/>
      <c r="V126" s="192"/>
      <c r="W126" s="191"/>
      <c r="X126" s="192"/>
      <c r="Y126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  <c r="AK126" s="192"/>
      <c r="AL126" s="192"/>
      <c r="AM126" s="192"/>
      <c r="AN126" s="192"/>
      <c r="AO126" s="192"/>
      <c r="AP126" s="192"/>
      <c r="AQ126" s="192"/>
      <c r="AR126" s="191"/>
    </row>
    <row r="127" spans="1:100" s="5" customFormat="1" ht="38.25" customHeight="1" x14ac:dyDescent="0.2">
      <c r="A127" s="215" t="s">
        <v>308</v>
      </c>
      <c r="B127" s="215"/>
      <c r="C127" s="216"/>
      <c r="D127" s="215" t="s">
        <v>367</v>
      </c>
      <c r="E127" s="215" t="s">
        <v>57</v>
      </c>
      <c r="F127" s="217" t="s">
        <v>368</v>
      </c>
      <c r="G127" s="218" t="s">
        <v>369</v>
      </c>
      <c r="H127" s="218" t="s">
        <v>370</v>
      </c>
      <c r="I127" s="219">
        <v>18336433</v>
      </c>
      <c r="J127" s="220">
        <f>-K2194/0.0833333333333333</f>
        <v>0</v>
      </c>
      <c r="K127" s="220"/>
      <c r="L127" s="221">
        <v>43726</v>
      </c>
      <c r="M127" s="221">
        <v>43831</v>
      </c>
      <c r="N127" s="221">
        <v>45291</v>
      </c>
      <c r="O127" s="223">
        <f>YEAR(N127)</f>
        <v>2023</v>
      </c>
      <c r="P127" s="227">
        <f>MONTH(N127)</f>
        <v>12</v>
      </c>
      <c r="Q127" s="229" t="str">
        <f>IF(P127&gt;9,CONCATENATE(O127,P127),CONCATENATE(O127,"0",P127))</f>
        <v>202312</v>
      </c>
      <c r="R127" s="215" t="s">
        <v>151</v>
      </c>
      <c r="S127" s="226">
        <v>0.11</v>
      </c>
      <c r="T127" s="226">
        <v>0.12</v>
      </c>
      <c r="U127" s="218"/>
      <c r="V127" s="192"/>
      <c r="W127" s="191"/>
      <c r="X127" s="192"/>
      <c r="Y127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7" s="192"/>
      <c r="AA127" s="192"/>
      <c r="AB127" s="192"/>
      <c r="AC127" s="192"/>
      <c r="AD127" s="192"/>
      <c r="AE127" s="192"/>
      <c r="AF127" s="192"/>
      <c r="AG127" s="192"/>
      <c r="AH127" s="192"/>
      <c r="AI127" s="192"/>
      <c r="AJ127" s="192"/>
      <c r="AK127" s="192"/>
      <c r="AL127" s="192"/>
      <c r="AM127" s="192"/>
      <c r="AN127" s="192"/>
      <c r="AO127" s="192"/>
      <c r="AP127" s="192"/>
      <c r="AQ127" s="192"/>
      <c r="AR127" s="191"/>
    </row>
    <row r="128" spans="1:100" s="5" customFormat="1" ht="38.25" customHeight="1" x14ac:dyDescent="0.2">
      <c r="A128" s="215" t="s">
        <v>1104</v>
      </c>
      <c r="B128" s="215"/>
      <c r="C128" s="216"/>
      <c r="D128" s="215" t="s">
        <v>1105</v>
      </c>
      <c r="E128" s="215" t="s">
        <v>969</v>
      </c>
      <c r="F128" s="217" t="s">
        <v>20</v>
      </c>
      <c r="G128" s="218" t="s">
        <v>1103</v>
      </c>
      <c r="H128" s="218" t="s">
        <v>336</v>
      </c>
      <c r="I128" s="219">
        <v>1200000</v>
      </c>
      <c r="J128" s="220">
        <f>-K2452/0.0833333333333333</f>
        <v>0</v>
      </c>
      <c r="K128" s="220"/>
      <c r="L128" s="221">
        <v>44986</v>
      </c>
      <c r="M128" s="221">
        <v>44941</v>
      </c>
      <c r="N128" s="221">
        <v>45305</v>
      </c>
      <c r="O128" s="223">
        <f>YEAR(N128)</f>
        <v>2024</v>
      </c>
      <c r="P128" s="230">
        <f>MONTH(N128)</f>
        <v>1</v>
      </c>
      <c r="Q128" s="229" t="str">
        <f>IF(P128&gt;9,CONCATENATE(O128,P128),CONCATENATE(O128,"0",P128))</f>
        <v>202401</v>
      </c>
      <c r="R128" s="215" t="s">
        <v>68</v>
      </c>
      <c r="S128" s="226">
        <v>0</v>
      </c>
      <c r="T128" s="226">
        <v>0</v>
      </c>
      <c r="U128" s="218"/>
      <c r="V128" s="198"/>
      <c r="W128" s="198"/>
      <c r="X128" s="198"/>
      <c r="Y128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</row>
    <row r="129" spans="1:44" s="5" customFormat="1" ht="38.25" customHeight="1" x14ac:dyDescent="0.2">
      <c r="A129" s="216" t="s">
        <v>395</v>
      </c>
      <c r="B129" s="216"/>
      <c r="C129" s="216"/>
      <c r="D129" s="215" t="s">
        <v>554</v>
      </c>
      <c r="E129" s="216" t="s">
        <v>47</v>
      </c>
      <c r="F129" s="217" t="s">
        <v>555</v>
      </c>
      <c r="G129" s="232" t="s">
        <v>556</v>
      </c>
      <c r="H129" s="232" t="s">
        <v>557</v>
      </c>
      <c r="I129" s="233">
        <v>196500</v>
      </c>
      <c r="J129" s="234">
        <f>-K2319/0.0833333333333333</f>
        <v>0</v>
      </c>
      <c r="K129" s="234"/>
      <c r="L129" s="222">
        <v>44216</v>
      </c>
      <c r="M129" s="222">
        <v>44216</v>
      </c>
      <c r="N129" s="222">
        <v>45310</v>
      </c>
      <c r="O129" s="227">
        <f>YEAR(N129)</f>
        <v>2024</v>
      </c>
      <c r="P129" s="227">
        <f>MONTH(N129)</f>
        <v>1</v>
      </c>
      <c r="Q129" s="228" t="str">
        <f>IF(P129&gt;9,CONCATENATE(O129,P129),CONCATENATE(O129,"0",P129))</f>
        <v>202401</v>
      </c>
      <c r="R129" s="215" t="s">
        <v>151</v>
      </c>
      <c r="S129" s="235">
        <v>0.36</v>
      </c>
      <c r="T129" s="235">
        <v>0.13</v>
      </c>
      <c r="U129" s="218"/>
      <c r="V129" s="196"/>
      <c r="W129" s="196"/>
      <c r="X129" s="196"/>
      <c r="Y129" s="197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6"/>
    </row>
    <row r="130" spans="1:44" s="5" customFormat="1" ht="38.25" customHeight="1" x14ac:dyDescent="0.2">
      <c r="A130" s="216" t="s">
        <v>441</v>
      </c>
      <c r="B130" s="216"/>
      <c r="C130" s="216"/>
      <c r="D130" s="216" t="s">
        <v>590</v>
      </c>
      <c r="E130" s="216" t="s">
        <v>49</v>
      </c>
      <c r="F130" s="231" t="s">
        <v>16</v>
      </c>
      <c r="G130" s="232" t="s">
        <v>589</v>
      </c>
      <c r="H130" s="232" t="s">
        <v>178</v>
      </c>
      <c r="I130" s="233">
        <v>115255</v>
      </c>
      <c r="J130" s="234">
        <f>-K2380/0.0833333333333333</f>
        <v>0</v>
      </c>
      <c r="K130" s="234"/>
      <c r="L130" s="222">
        <v>44258</v>
      </c>
      <c r="M130" s="222">
        <v>44217</v>
      </c>
      <c r="N130" s="222">
        <v>45311</v>
      </c>
      <c r="O130" s="227">
        <f>YEAR(N130)</f>
        <v>2024</v>
      </c>
      <c r="P130" s="227">
        <f>MONTH(N130)</f>
        <v>1</v>
      </c>
      <c r="Q130" s="228" t="str">
        <f>IF(P130&gt;9,CONCATENATE(O130,P130),CONCATENATE(O130,"0",P130))</f>
        <v>202401</v>
      </c>
      <c r="R130" s="215">
        <v>0</v>
      </c>
      <c r="S130" s="235">
        <v>0</v>
      </c>
      <c r="T130" s="235">
        <v>0</v>
      </c>
      <c r="U130" s="218"/>
      <c r="V130" s="192"/>
      <c r="W130" s="191"/>
      <c r="X130" s="192"/>
      <c r="Y13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0" s="192"/>
      <c r="AA130" s="191"/>
      <c r="AB130" s="191"/>
      <c r="AC130" s="191"/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91"/>
    </row>
    <row r="131" spans="1:44" s="5" customFormat="1" ht="38.25" customHeight="1" x14ac:dyDescent="0.2">
      <c r="A131" s="216" t="s">
        <v>34</v>
      </c>
      <c r="B131" s="216" t="s">
        <v>157</v>
      </c>
      <c r="C131" s="216" t="s">
        <v>160</v>
      </c>
      <c r="D131" s="215" t="s">
        <v>235</v>
      </c>
      <c r="E131" s="216" t="s">
        <v>48</v>
      </c>
      <c r="F131" s="231" t="s">
        <v>20</v>
      </c>
      <c r="G131" s="232" t="s">
        <v>174</v>
      </c>
      <c r="H131" s="232" t="s">
        <v>28</v>
      </c>
      <c r="I131" s="233">
        <v>2400000</v>
      </c>
      <c r="J131" s="234">
        <f>-K2282/0.0833333333333333</f>
        <v>0</v>
      </c>
      <c r="K131" s="234"/>
      <c r="L131" s="222">
        <v>44524</v>
      </c>
      <c r="M131" s="222">
        <v>44583</v>
      </c>
      <c r="N131" s="222">
        <v>45312</v>
      </c>
      <c r="O131" s="227">
        <f>YEAR(N131)</f>
        <v>2024</v>
      </c>
      <c r="P131" s="227">
        <f>MONTH(N131)</f>
        <v>1</v>
      </c>
      <c r="Q131" s="228" t="str">
        <f>IF(P131&gt;9,CONCATENATE(O131,P131),CONCATENATE(O131,"0",P131))</f>
        <v>202401</v>
      </c>
      <c r="R131" s="215">
        <v>0</v>
      </c>
      <c r="S131" s="235">
        <v>0</v>
      </c>
      <c r="T131" s="235">
        <v>0</v>
      </c>
      <c r="U131" s="232"/>
      <c r="V131" s="196"/>
      <c r="W131" s="196"/>
      <c r="X131" s="196"/>
      <c r="Y131" s="18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1" s="191"/>
      <c r="AA131" s="192"/>
      <c r="AB131" s="192"/>
      <c r="AC131" s="192"/>
      <c r="AD131" s="192"/>
      <c r="AE131" s="192"/>
      <c r="AF131" s="192"/>
      <c r="AG131" s="192"/>
      <c r="AH131" s="192"/>
      <c r="AI131" s="192"/>
      <c r="AJ131" s="192"/>
      <c r="AK131" s="192"/>
      <c r="AL131" s="192"/>
      <c r="AM131" s="192"/>
      <c r="AN131" s="192"/>
      <c r="AO131" s="192"/>
      <c r="AP131" s="192"/>
      <c r="AQ131" s="192"/>
      <c r="AR131" s="192"/>
    </row>
    <row r="132" spans="1:44" s="5" customFormat="1" ht="38.25" customHeight="1" x14ac:dyDescent="0.2">
      <c r="A132" s="215" t="s">
        <v>442</v>
      </c>
      <c r="B132" s="215"/>
      <c r="C132" s="216"/>
      <c r="D132" s="216" t="s">
        <v>877</v>
      </c>
      <c r="E132" s="216" t="s">
        <v>63</v>
      </c>
      <c r="F132" s="217" t="s">
        <v>16</v>
      </c>
      <c r="G132" s="232" t="s">
        <v>878</v>
      </c>
      <c r="H132" s="232" t="s">
        <v>879</v>
      </c>
      <c r="I132" s="233">
        <v>132940.16</v>
      </c>
      <c r="J132" s="234">
        <f>-K2429/0.0833333333333333</f>
        <v>0</v>
      </c>
      <c r="K132" s="234"/>
      <c r="L132" s="222">
        <v>44608</v>
      </c>
      <c r="M132" s="222">
        <v>44586</v>
      </c>
      <c r="N132" s="222">
        <v>45315</v>
      </c>
      <c r="O132" s="227">
        <f>YEAR(N132)</f>
        <v>2024</v>
      </c>
      <c r="P132" s="227">
        <f>MONTH(N132)</f>
        <v>1</v>
      </c>
      <c r="Q132" s="228" t="str">
        <f>IF(P132&gt;9,CONCATENATE(O132,P132),CONCATENATE(O132,"0",P132))</f>
        <v>202401</v>
      </c>
      <c r="R132" s="215" t="s">
        <v>151</v>
      </c>
      <c r="S132" s="235">
        <v>0</v>
      </c>
      <c r="T132" s="235">
        <v>0</v>
      </c>
      <c r="U132" s="218"/>
      <c r="V132" s="192"/>
      <c r="W132" s="191"/>
      <c r="X132" s="192"/>
      <c r="Y13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2"/>
    </row>
    <row r="133" spans="1:44" s="5" customFormat="1" ht="38.25" customHeight="1" x14ac:dyDescent="0.2">
      <c r="A133" s="215" t="s">
        <v>442</v>
      </c>
      <c r="B133" s="215"/>
      <c r="C133" s="216"/>
      <c r="D133" s="215" t="s">
        <v>835</v>
      </c>
      <c r="E133" s="215" t="s">
        <v>47</v>
      </c>
      <c r="F133" s="217" t="s">
        <v>836</v>
      </c>
      <c r="G133" s="218" t="s">
        <v>837</v>
      </c>
      <c r="H133" s="218" t="s">
        <v>838</v>
      </c>
      <c r="I133" s="219">
        <v>179580</v>
      </c>
      <c r="J133" s="220">
        <f>-K2416/0.0833333333333333</f>
        <v>0</v>
      </c>
      <c r="K133" s="220"/>
      <c r="L133" s="221">
        <v>44580</v>
      </c>
      <c r="M133" s="221">
        <v>44591</v>
      </c>
      <c r="N133" s="222">
        <v>45320</v>
      </c>
      <c r="O133" s="227">
        <f>YEAR(N133)</f>
        <v>2024</v>
      </c>
      <c r="P133" s="227">
        <f>MONTH(N133)</f>
        <v>1</v>
      </c>
      <c r="Q133" s="228" t="str">
        <f>IF(P133&gt;9,CONCATENATE(O133,P133),CONCATENATE(O133,"0",P133))</f>
        <v>202401</v>
      </c>
      <c r="R133" s="215" t="s">
        <v>73</v>
      </c>
      <c r="S133" s="226">
        <v>0</v>
      </c>
      <c r="T133" s="226">
        <v>0</v>
      </c>
      <c r="U133" s="218"/>
      <c r="V133" s="191"/>
      <c r="W133" s="191"/>
      <c r="X133" s="191"/>
      <c r="Y13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3" s="191"/>
      <c r="AA133" s="192"/>
      <c r="AB133" s="192"/>
      <c r="AC133" s="192"/>
      <c r="AD133" s="192"/>
      <c r="AE133" s="192"/>
      <c r="AF133" s="192"/>
      <c r="AG133" s="192"/>
      <c r="AH133" s="192"/>
      <c r="AI133" s="192"/>
      <c r="AJ133" s="192"/>
      <c r="AK133" s="192"/>
      <c r="AL133" s="192"/>
      <c r="AM133" s="192"/>
      <c r="AN133" s="192"/>
      <c r="AO133" s="192"/>
      <c r="AP133" s="192"/>
      <c r="AQ133" s="192"/>
      <c r="AR133" s="192"/>
    </row>
    <row r="134" spans="1:44" s="5" customFormat="1" ht="38.25" customHeight="1" x14ac:dyDescent="0.2">
      <c r="A134" s="215" t="s">
        <v>442</v>
      </c>
      <c r="B134" s="215"/>
      <c r="C134" s="216"/>
      <c r="D134" s="215" t="s">
        <v>1046</v>
      </c>
      <c r="E134" s="215" t="s">
        <v>51</v>
      </c>
      <c r="F134" s="217" t="s">
        <v>20</v>
      </c>
      <c r="G134" s="218" t="s">
        <v>1044</v>
      </c>
      <c r="H134" s="218" t="s">
        <v>1045</v>
      </c>
      <c r="I134" s="219">
        <v>26481.54</v>
      </c>
      <c r="J134" s="220"/>
      <c r="K134" s="220"/>
      <c r="L134" s="221">
        <v>44986</v>
      </c>
      <c r="M134" s="221">
        <v>44959</v>
      </c>
      <c r="N134" s="221">
        <v>45322</v>
      </c>
      <c r="O134" s="223"/>
      <c r="P134" s="230"/>
      <c r="Q134" s="229"/>
      <c r="R134" s="215" t="s">
        <v>68</v>
      </c>
      <c r="S134" s="226">
        <v>0</v>
      </c>
      <c r="T134" s="226">
        <v>0</v>
      </c>
      <c r="U134" s="218"/>
      <c r="V134" s="192"/>
      <c r="W134" s="192"/>
      <c r="X134" s="192"/>
      <c r="Y134" s="199"/>
      <c r="Z134" s="192"/>
      <c r="AA134" s="192"/>
      <c r="AB134" s="192"/>
      <c r="AC134" s="192"/>
      <c r="AD134" s="192"/>
      <c r="AE134" s="192"/>
      <c r="AF134" s="192"/>
      <c r="AG134" s="192"/>
      <c r="AH134" s="192"/>
      <c r="AI134" s="192"/>
      <c r="AJ134" s="192"/>
      <c r="AK134" s="192"/>
      <c r="AL134" s="192"/>
      <c r="AM134" s="192"/>
      <c r="AN134" s="192"/>
      <c r="AO134" s="192"/>
      <c r="AP134" s="192"/>
      <c r="AQ134" s="192"/>
      <c r="AR134" s="192"/>
    </row>
    <row r="135" spans="1:44" s="5" customFormat="1" ht="38.25" customHeight="1" x14ac:dyDescent="0.2">
      <c r="A135" s="215" t="s">
        <v>442</v>
      </c>
      <c r="B135" s="215"/>
      <c r="C135" s="216"/>
      <c r="D135" s="215" t="s">
        <v>1046</v>
      </c>
      <c r="E135" s="215" t="s">
        <v>51</v>
      </c>
      <c r="F135" s="217" t="s">
        <v>20</v>
      </c>
      <c r="G135" s="218" t="s">
        <v>1044</v>
      </c>
      <c r="H135" s="218" t="s">
        <v>1045</v>
      </c>
      <c r="I135" s="219">
        <v>26481.54</v>
      </c>
      <c r="J135" s="220">
        <f>-K2459/0.0833333333333333</f>
        <v>0</v>
      </c>
      <c r="K135" s="220"/>
      <c r="L135" s="221">
        <v>44986</v>
      </c>
      <c r="M135" s="221">
        <v>44959</v>
      </c>
      <c r="N135" s="221">
        <v>45322</v>
      </c>
      <c r="O135" s="223">
        <f>YEAR(N135)</f>
        <v>2024</v>
      </c>
      <c r="P135" s="230">
        <f>MONTH(N135)</f>
        <v>1</v>
      </c>
      <c r="Q135" s="229" t="str">
        <f>IF(P135&gt;9,CONCATENATE(O135,P135),CONCATENATE(O135,"0",P135))</f>
        <v>202401</v>
      </c>
      <c r="R135" s="215" t="s">
        <v>68</v>
      </c>
      <c r="S135" s="226">
        <v>0</v>
      </c>
      <c r="T135" s="226">
        <v>0</v>
      </c>
      <c r="U135" s="218"/>
      <c r="V135" s="192"/>
      <c r="W135" s="192"/>
      <c r="X135" s="192"/>
      <c r="Y13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2"/>
      <c r="AO135" s="192"/>
      <c r="AP135" s="192"/>
      <c r="AQ135" s="192"/>
      <c r="AR135" s="192"/>
    </row>
    <row r="136" spans="1:44" s="5" customFormat="1" ht="38.25" customHeight="1" x14ac:dyDescent="0.2">
      <c r="A136" s="215" t="s">
        <v>929</v>
      </c>
      <c r="B136" s="216"/>
      <c r="C136" s="216"/>
      <c r="D136" s="216" t="s">
        <v>712</v>
      </c>
      <c r="E136" s="215" t="s">
        <v>52</v>
      </c>
      <c r="F136" s="231" t="s">
        <v>20</v>
      </c>
      <c r="G136" s="232" t="s">
        <v>713</v>
      </c>
      <c r="H136" s="232" t="s">
        <v>714</v>
      </c>
      <c r="I136" s="233">
        <v>300000</v>
      </c>
      <c r="J136" s="234">
        <f>-K2419/0.0833333333333333</f>
        <v>0</v>
      </c>
      <c r="K136" s="234"/>
      <c r="L136" s="222">
        <v>44468</v>
      </c>
      <c r="M136" s="222">
        <v>44468</v>
      </c>
      <c r="N136" s="222">
        <v>45337</v>
      </c>
      <c r="O136" s="227">
        <f>YEAR(N136)</f>
        <v>2024</v>
      </c>
      <c r="P136" s="227">
        <f>MONTH(N136)</f>
        <v>2</v>
      </c>
      <c r="Q136" s="228" t="str">
        <f>IF(P136&gt;9,CONCATENATE(O136,P136),CONCATENATE(O136,"0",P136))</f>
        <v>202402</v>
      </c>
      <c r="R136" s="215">
        <v>0</v>
      </c>
      <c r="S136" s="235">
        <v>0</v>
      </c>
      <c r="T136" s="235">
        <v>0</v>
      </c>
      <c r="U136" s="218"/>
      <c r="V136" s="198"/>
      <c r="W136" s="196"/>
      <c r="X136" s="198"/>
      <c r="Y136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6" s="198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</row>
    <row r="137" spans="1:44" s="5" customFormat="1" ht="38.25" customHeight="1" x14ac:dyDescent="0.2">
      <c r="A137" s="215" t="s">
        <v>27</v>
      </c>
      <c r="B137" s="215"/>
      <c r="C137" s="216"/>
      <c r="D137" s="215" t="s">
        <v>465</v>
      </c>
      <c r="E137" s="215" t="s">
        <v>466</v>
      </c>
      <c r="F137" s="217" t="s">
        <v>16</v>
      </c>
      <c r="G137" s="218" t="s">
        <v>467</v>
      </c>
      <c r="H137" s="218" t="s">
        <v>468</v>
      </c>
      <c r="I137" s="219">
        <v>750000</v>
      </c>
      <c r="J137" s="220">
        <f>-K2329/0.0833333333333333</f>
        <v>0</v>
      </c>
      <c r="K137" s="220"/>
      <c r="L137" s="221">
        <v>44622</v>
      </c>
      <c r="M137" s="221">
        <v>43895</v>
      </c>
      <c r="N137" s="221">
        <v>45351</v>
      </c>
      <c r="O137" s="223">
        <f>YEAR(N137)</f>
        <v>2024</v>
      </c>
      <c r="P137" s="227">
        <f>MONTH(N137)</f>
        <v>2</v>
      </c>
      <c r="Q137" s="229" t="str">
        <f>IF(P137&gt;9,CONCATENATE(O137,P137),CONCATENATE(O137,"0",P137))</f>
        <v>202402</v>
      </c>
      <c r="R137" s="215">
        <v>0</v>
      </c>
      <c r="S137" s="226">
        <v>0.06</v>
      </c>
      <c r="T137" s="226">
        <v>0.03</v>
      </c>
      <c r="U137" s="232"/>
      <c r="V137" s="192"/>
      <c r="W137" s="191"/>
      <c r="X137" s="192"/>
      <c r="Y13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7" s="192"/>
      <c r="AA137" s="192"/>
      <c r="AB137" s="192"/>
      <c r="AC137" s="192"/>
      <c r="AD137" s="192"/>
      <c r="AE137" s="192"/>
      <c r="AF137" s="192"/>
      <c r="AG137" s="192"/>
      <c r="AH137" s="192"/>
      <c r="AI137" s="192"/>
      <c r="AJ137" s="192"/>
      <c r="AK137" s="192"/>
      <c r="AL137" s="192"/>
      <c r="AM137" s="192"/>
      <c r="AN137" s="192"/>
      <c r="AO137" s="192"/>
      <c r="AP137" s="192"/>
      <c r="AQ137" s="192"/>
      <c r="AR137" s="192"/>
    </row>
    <row r="138" spans="1:44" s="5" customFormat="1" ht="38.25" customHeight="1" x14ac:dyDescent="0.2">
      <c r="A138" s="215" t="s">
        <v>34</v>
      </c>
      <c r="B138" s="215"/>
      <c r="C138" s="216"/>
      <c r="D138" s="215" t="s">
        <v>1027</v>
      </c>
      <c r="E138" s="215" t="s">
        <v>1026</v>
      </c>
      <c r="F138" s="217" t="s">
        <v>342</v>
      </c>
      <c r="G138" s="218" t="s">
        <v>343</v>
      </c>
      <c r="H138" s="218" t="s">
        <v>1025</v>
      </c>
      <c r="I138" s="219">
        <v>800000</v>
      </c>
      <c r="J138" s="220">
        <f>-K2462/0.0833333333333333</f>
        <v>0</v>
      </c>
      <c r="K138" s="220"/>
      <c r="L138" s="221">
        <v>44986</v>
      </c>
      <c r="M138" s="221">
        <v>44986</v>
      </c>
      <c r="N138" s="221">
        <v>45351</v>
      </c>
      <c r="O138" s="223">
        <f>YEAR(N138)</f>
        <v>2024</v>
      </c>
      <c r="P138" s="230">
        <f>MONTH(N138)</f>
        <v>2</v>
      </c>
      <c r="Q138" s="229" t="str">
        <f>IF(P138&gt;9,CONCATENATE(O138,P138),CONCATENATE(O138,"0",P138))</f>
        <v>202402</v>
      </c>
      <c r="R138" s="215">
        <v>0</v>
      </c>
      <c r="S138" s="226">
        <v>0</v>
      </c>
      <c r="T138" s="226">
        <v>0</v>
      </c>
      <c r="U138" s="218"/>
      <c r="V138" s="192"/>
      <c r="W138" s="192"/>
      <c r="X138" s="192"/>
      <c r="Y13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8" s="192"/>
      <c r="AA138" s="192"/>
      <c r="AB138" s="192"/>
      <c r="AC138" s="192"/>
      <c r="AD138" s="192"/>
      <c r="AE138" s="192"/>
      <c r="AF138" s="192"/>
      <c r="AG138" s="192"/>
      <c r="AH138" s="192"/>
      <c r="AI138" s="192"/>
      <c r="AJ138" s="192"/>
      <c r="AK138" s="192"/>
      <c r="AL138" s="192"/>
      <c r="AM138" s="192"/>
      <c r="AN138" s="192"/>
      <c r="AO138" s="192"/>
      <c r="AP138" s="192"/>
      <c r="AQ138" s="192"/>
      <c r="AR138" s="192"/>
    </row>
    <row r="139" spans="1:44" s="5" customFormat="1" ht="38.25" customHeight="1" x14ac:dyDescent="0.2">
      <c r="A139" s="215" t="s">
        <v>308</v>
      </c>
      <c r="B139" s="215"/>
      <c r="C139" s="216"/>
      <c r="D139" s="215" t="s">
        <v>635</v>
      </c>
      <c r="E139" s="215" t="s">
        <v>51</v>
      </c>
      <c r="F139" s="217" t="s">
        <v>587</v>
      </c>
      <c r="G139" s="218" t="s">
        <v>588</v>
      </c>
      <c r="H139" s="218" t="s">
        <v>636</v>
      </c>
      <c r="I139" s="219">
        <v>500000</v>
      </c>
      <c r="J139" s="220">
        <f>-K2394/0.0833333333333333</f>
        <v>0</v>
      </c>
      <c r="K139" s="220"/>
      <c r="L139" s="221">
        <v>44259</v>
      </c>
      <c r="M139" s="221">
        <v>44259</v>
      </c>
      <c r="N139" s="222">
        <v>45354</v>
      </c>
      <c r="O139" s="227">
        <f>YEAR(N139)</f>
        <v>2024</v>
      </c>
      <c r="P139" s="227">
        <f>MONTH(N139)</f>
        <v>3</v>
      </c>
      <c r="Q139" s="228" t="str">
        <f>IF(P139&gt;9,CONCATENATE(O139,P139),CONCATENATE(O139,"0",P139))</f>
        <v>202403</v>
      </c>
      <c r="R139" s="215" t="s">
        <v>151</v>
      </c>
      <c r="S139" s="226">
        <v>0</v>
      </c>
      <c r="T139" s="226">
        <v>0</v>
      </c>
      <c r="U139" s="218"/>
      <c r="V139" s="191"/>
      <c r="W139" s="191"/>
      <c r="X139" s="191"/>
      <c r="Y13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  <c r="AK139" s="192"/>
      <c r="AL139" s="192"/>
      <c r="AM139" s="192"/>
      <c r="AN139" s="192"/>
      <c r="AO139" s="192"/>
      <c r="AP139" s="192"/>
      <c r="AQ139" s="192"/>
      <c r="AR139" s="192"/>
    </row>
    <row r="140" spans="1:44" s="5" customFormat="1" ht="38.25" customHeight="1" x14ac:dyDescent="0.2">
      <c r="A140" s="215" t="s">
        <v>308</v>
      </c>
      <c r="B140" s="215"/>
      <c r="C140" s="216"/>
      <c r="D140" s="215" t="s">
        <v>637</v>
      </c>
      <c r="E140" s="215" t="s">
        <v>51</v>
      </c>
      <c r="F140" s="217" t="s">
        <v>587</v>
      </c>
      <c r="G140" s="218" t="s">
        <v>588</v>
      </c>
      <c r="H140" s="218" t="s">
        <v>166</v>
      </c>
      <c r="I140" s="219">
        <v>500000</v>
      </c>
      <c r="J140" s="220">
        <f>-K2395/0.0833333333333333</f>
        <v>0</v>
      </c>
      <c r="K140" s="220"/>
      <c r="L140" s="221">
        <v>44258</v>
      </c>
      <c r="M140" s="221">
        <v>44259</v>
      </c>
      <c r="N140" s="222">
        <v>45354</v>
      </c>
      <c r="O140" s="227">
        <f>YEAR(N140)</f>
        <v>2024</v>
      </c>
      <c r="P140" s="227">
        <f>MONTH(N140)</f>
        <v>3</v>
      </c>
      <c r="Q140" s="228" t="str">
        <f>IF(P140&gt;9,CONCATENATE(O140,P140),CONCATENATE(O140,"0",P140))</f>
        <v>202403</v>
      </c>
      <c r="R140" s="215" t="s">
        <v>151</v>
      </c>
      <c r="S140" s="226">
        <v>0</v>
      </c>
      <c r="T140" s="226">
        <v>0</v>
      </c>
      <c r="U140" s="218"/>
      <c r="V140" s="191"/>
      <c r="W140" s="191"/>
      <c r="X140" s="191"/>
      <c r="Y14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0" s="192"/>
      <c r="AA140" s="192"/>
      <c r="AB140" s="192"/>
      <c r="AC140" s="192"/>
      <c r="AD140" s="192"/>
      <c r="AE140" s="192"/>
      <c r="AF140" s="192"/>
      <c r="AG140" s="192"/>
      <c r="AH140" s="192"/>
      <c r="AI140" s="192"/>
      <c r="AJ140" s="192"/>
      <c r="AK140" s="192"/>
      <c r="AL140" s="192"/>
      <c r="AM140" s="192"/>
      <c r="AN140" s="192"/>
      <c r="AO140" s="192"/>
      <c r="AP140" s="192"/>
      <c r="AQ140" s="192"/>
      <c r="AR140" s="192"/>
    </row>
    <row r="141" spans="1:44" s="5" customFormat="1" ht="38.25" customHeight="1" x14ac:dyDescent="0.2">
      <c r="A141" s="215" t="s">
        <v>597</v>
      </c>
      <c r="B141" s="215"/>
      <c r="C141" s="216"/>
      <c r="D141" s="215" t="s">
        <v>598</v>
      </c>
      <c r="E141" s="215" t="s">
        <v>58</v>
      </c>
      <c r="F141" s="217" t="s">
        <v>16</v>
      </c>
      <c r="G141" s="217" t="s">
        <v>599</v>
      </c>
      <c r="H141" s="218" t="s">
        <v>600</v>
      </c>
      <c r="I141" s="219">
        <v>120000</v>
      </c>
      <c r="J141" s="220">
        <f>-K2343/0.0833333333333333</f>
        <v>0</v>
      </c>
      <c r="K141" s="220"/>
      <c r="L141" s="221">
        <v>44265</v>
      </c>
      <c r="M141" s="221">
        <v>44265</v>
      </c>
      <c r="N141" s="221">
        <v>45360</v>
      </c>
      <c r="O141" s="223">
        <f>YEAR(N141)</f>
        <v>2024</v>
      </c>
      <c r="P141" s="230">
        <f>MONTH(N141)</f>
        <v>3</v>
      </c>
      <c r="Q141" s="229" t="str">
        <f>IF(P141&gt;9,CONCATENATE(O141,P141),CONCATENATE(O141,"0",P141))</f>
        <v>202403</v>
      </c>
      <c r="R141" s="215">
        <v>0</v>
      </c>
      <c r="S141" s="226">
        <v>0</v>
      </c>
      <c r="T141" s="226">
        <v>0</v>
      </c>
      <c r="U141" s="218"/>
      <c r="V141" s="198"/>
      <c r="W141" s="198"/>
      <c r="X141" s="198"/>
      <c r="Y141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1" s="198"/>
      <c r="AA141" s="198"/>
      <c r="AB141" s="198"/>
      <c r="AC141" s="198"/>
      <c r="AD141" s="198"/>
      <c r="AE141" s="198"/>
      <c r="AF141" s="198"/>
      <c r="AG141" s="198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</row>
    <row r="142" spans="1:44" s="5" customFormat="1" ht="38.25" customHeight="1" x14ac:dyDescent="0.2">
      <c r="A142" s="215" t="s">
        <v>220</v>
      </c>
      <c r="B142" s="215"/>
      <c r="C142" s="216"/>
      <c r="D142" s="215" t="s">
        <v>615</v>
      </c>
      <c r="E142" s="215" t="s">
        <v>52</v>
      </c>
      <c r="F142" s="217" t="s">
        <v>616</v>
      </c>
      <c r="G142" s="218" t="s">
        <v>617</v>
      </c>
      <c r="H142" s="218" t="s">
        <v>291</v>
      </c>
      <c r="I142" s="219">
        <v>42150</v>
      </c>
      <c r="J142" s="220">
        <f>-K2451/0.0833333333333333</f>
        <v>0</v>
      </c>
      <c r="K142" s="220"/>
      <c r="L142" s="221">
        <v>44279</v>
      </c>
      <c r="M142" s="221">
        <v>44279</v>
      </c>
      <c r="N142" s="221">
        <v>45374</v>
      </c>
      <c r="O142" s="223">
        <f>YEAR(N142)</f>
        <v>2024</v>
      </c>
      <c r="P142" s="227">
        <f>MONTH(N142)</f>
        <v>3</v>
      </c>
      <c r="Q142" s="229" t="str">
        <f>IF(P142&gt;9,CONCATENATE(O142,P142),CONCATENATE(O142,"0",P142))</f>
        <v>202403</v>
      </c>
      <c r="R142" s="215" t="s">
        <v>227</v>
      </c>
      <c r="S142" s="226">
        <v>0</v>
      </c>
      <c r="T142" s="226">
        <v>0</v>
      </c>
      <c r="U142" s="218"/>
      <c r="V142" s="192"/>
      <c r="W142" s="191"/>
      <c r="X142" s="192"/>
      <c r="Y142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2" s="192"/>
      <c r="AA142" s="192"/>
      <c r="AB142" s="192"/>
      <c r="AC142" s="192"/>
      <c r="AD142" s="192"/>
      <c r="AE142" s="192"/>
      <c r="AF142" s="192"/>
      <c r="AG142" s="192"/>
      <c r="AH142" s="192"/>
      <c r="AI142" s="192"/>
      <c r="AJ142" s="192"/>
      <c r="AK142" s="192"/>
      <c r="AL142" s="192"/>
      <c r="AM142" s="192"/>
      <c r="AN142" s="192"/>
      <c r="AO142" s="192"/>
      <c r="AP142" s="192"/>
      <c r="AQ142" s="192"/>
      <c r="AR142" s="192"/>
    </row>
    <row r="143" spans="1:44" s="5" customFormat="1" ht="38.25" customHeight="1" x14ac:dyDescent="0.2">
      <c r="A143" s="215" t="s">
        <v>929</v>
      </c>
      <c r="B143" s="216"/>
      <c r="C143" s="216"/>
      <c r="D143" s="215" t="s">
        <v>612</v>
      </c>
      <c r="E143" s="215" t="s">
        <v>52</v>
      </c>
      <c r="F143" s="217" t="s">
        <v>20</v>
      </c>
      <c r="G143" s="232" t="s">
        <v>613</v>
      </c>
      <c r="H143" s="232" t="s">
        <v>614</v>
      </c>
      <c r="I143" s="233">
        <v>500000</v>
      </c>
      <c r="J143" s="234">
        <f>-K2401/0.0833333333333333</f>
        <v>0</v>
      </c>
      <c r="K143" s="234"/>
      <c r="L143" s="222">
        <v>44279</v>
      </c>
      <c r="M143" s="222">
        <v>44279</v>
      </c>
      <c r="N143" s="222">
        <v>45374</v>
      </c>
      <c r="O143" s="227">
        <f>YEAR(N143)</f>
        <v>2024</v>
      </c>
      <c r="P143" s="227">
        <f>MONTH(N143)</f>
        <v>3</v>
      </c>
      <c r="Q143" s="228" t="str">
        <f>IF(P143&gt;9,CONCATENATE(O143,P143),CONCATENATE(O143,"0",P143))</f>
        <v>202403</v>
      </c>
      <c r="R143" s="215">
        <v>0</v>
      </c>
      <c r="S143" s="235">
        <v>0</v>
      </c>
      <c r="T143" s="235">
        <v>0</v>
      </c>
      <c r="U143" s="232"/>
      <c r="V143" s="191"/>
      <c r="W143" s="191"/>
      <c r="X143" s="191"/>
      <c r="Y14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3" s="192"/>
      <c r="AA143" s="192"/>
      <c r="AB143" s="192"/>
      <c r="AC143" s="192"/>
      <c r="AD143" s="192"/>
      <c r="AE143" s="192"/>
      <c r="AF143" s="192"/>
      <c r="AG143" s="192"/>
      <c r="AH143" s="192"/>
      <c r="AI143" s="192"/>
      <c r="AJ143" s="192"/>
      <c r="AK143" s="192"/>
      <c r="AL143" s="192"/>
      <c r="AM143" s="192"/>
      <c r="AN143" s="192"/>
      <c r="AO143" s="192"/>
      <c r="AP143" s="192"/>
      <c r="AQ143" s="192"/>
      <c r="AR143" s="192"/>
    </row>
    <row r="144" spans="1:44" s="5" customFormat="1" ht="38.25" customHeight="1" x14ac:dyDescent="0.2">
      <c r="A144" s="215" t="s">
        <v>308</v>
      </c>
      <c r="B144" s="215"/>
      <c r="C144" s="216"/>
      <c r="D144" s="215" t="s">
        <v>727</v>
      </c>
      <c r="E144" s="215" t="s">
        <v>50</v>
      </c>
      <c r="F144" s="217" t="s">
        <v>728</v>
      </c>
      <c r="G144" s="218" t="s">
        <v>729</v>
      </c>
      <c r="H144" s="218" t="s">
        <v>730</v>
      </c>
      <c r="I144" s="219">
        <v>2521550</v>
      </c>
      <c r="J144" s="220">
        <f>-K2364/0.0833333333333333</f>
        <v>0</v>
      </c>
      <c r="K144" s="220"/>
      <c r="L144" s="221">
        <v>44503</v>
      </c>
      <c r="M144" s="221">
        <v>44279</v>
      </c>
      <c r="N144" s="222">
        <v>45374</v>
      </c>
      <c r="O144" s="227">
        <f>YEAR(N144)</f>
        <v>2024</v>
      </c>
      <c r="P144" s="227">
        <f>MONTH(N144)</f>
        <v>3</v>
      </c>
      <c r="Q144" s="228" t="str">
        <f>IF(P144&gt;9,CONCATENATE(O144,P144),CONCATENATE(O144,"0",P144))</f>
        <v>202403</v>
      </c>
      <c r="R144" s="215">
        <v>0</v>
      </c>
      <c r="S144" s="226">
        <v>0</v>
      </c>
      <c r="T144" s="226">
        <v>0</v>
      </c>
      <c r="U144" s="218"/>
      <c r="V144" s="192"/>
      <c r="W144" s="191"/>
      <c r="X144" s="192"/>
      <c r="Y14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4" s="192"/>
      <c r="AA144" s="192"/>
      <c r="AB144" s="192"/>
      <c r="AC144" s="192"/>
      <c r="AD144" s="192"/>
      <c r="AE144" s="192"/>
      <c r="AF144" s="192"/>
      <c r="AG144" s="192"/>
      <c r="AH144" s="192"/>
      <c r="AI144" s="192"/>
      <c r="AJ144" s="192"/>
      <c r="AK144" s="192"/>
      <c r="AL144" s="192"/>
      <c r="AM144" s="192"/>
      <c r="AN144" s="192"/>
      <c r="AO144" s="192"/>
      <c r="AP144" s="192"/>
      <c r="AQ144" s="192"/>
      <c r="AR144" s="191"/>
    </row>
    <row r="145" spans="1:44" s="5" customFormat="1" ht="38.25" customHeight="1" x14ac:dyDescent="0.2">
      <c r="A145" s="215" t="s">
        <v>308</v>
      </c>
      <c r="B145" s="215"/>
      <c r="C145" s="216"/>
      <c r="D145" s="215" t="s">
        <v>622</v>
      </c>
      <c r="E145" s="215" t="s">
        <v>55</v>
      </c>
      <c r="F145" s="217" t="s">
        <v>463</v>
      </c>
      <c r="G145" s="218" t="s">
        <v>623</v>
      </c>
      <c r="H145" s="218" t="s">
        <v>324</v>
      </c>
      <c r="I145" s="219">
        <v>1200000</v>
      </c>
      <c r="J145" s="220">
        <f>-K2308/0.0833333333333333</f>
        <v>0</v>
      </c>
      <c r="K145" s="220"/>
      <c r="L145" s="221">
        <v>44286</v>
      </c>
      <c r="M145" s="221">
        <v>44280</v>
      </c>
      <c r="N145" s="222">
        <v>45375</v>
      </c>
      <c r="O145" s="227">
        <f>YEAR(N145)</f>
        <v>2024</v>
      </c>
      <c r="P145" s="227">
        <f>MONTH(N145)</f>
        <v>3</v>
      </c>
      <c r="Q145" s="228" t="str">
        <f>IF(P145&gt;9,CONCATENATE(O145,P145),CONCATENATE(O145,"0",P145))</f>
        <v>202403</v>
      </c>
      <c r="R145" s="215" t="s">
        <v>151</v>
      </c>
      <c r="S145" s="226">
        <v>0.36</v>
      </c>
      <c r="T145" s="226">
        <v>0.05</v>
      </c>
      <c r="U145" s="218"/>
      <c r="V145" s="192"/>
      <c r="W145" s="191"/>
      <c r="X145" s="192"/>
      <c r="Y14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5" s="192"/>
      <c r="AA145" s="192"/>
      <c r="AB145" s="192"/>
      <c r="AC145" s="192"/>
      <c r="AD145" s="192"/>
      <c r="AE145" s="192"/>
      <c r="AF145" s="192"/>
      <c r="AG145" s="192"/>
      <c r="AH145" s="192"/>
      <c r="AI145" s="192"/>
      <c r="AJ145" s="192"/>
      <c r="AK145" s="192"/>
      <c r="AL145" s="192"/>
      <c r="AM145" s="192"/>
      <c r="AN145" s="192"/>
      <c r="AO145" s="192"/>
      <c r="AP145" s="192"/>
      <c r="AQ145" s="192"/>
      <c r="AR145" s="191"/>
    </row>
    <row r="146" spans="1:44" s="5" customFormat="1" ht="38.25" customHeight="1" x14ac:dyDescent="0.2">
      <c r="A146" s="215" t="s">
        <v>308</v>
      </c>
      <c r="B146" s="215"/>
      <c r="C146" s="216"/>
      <c r="D146" s="215" t="s">
        <v>624</v>
      </c>
      <c r="E146" s="215" t="s">
        <v>55</v>
      </c>
      <c r="F146" s="217" t="s">
        <v>463</v>
      </c>
      <c r="G146" s="218" t="s">
        <v>623</v>
      </c>
      <c r="H146" s="218" t="s">
        <v>323</v>
      </c>
      <c r="I146" s="219">
        <v>1200000</v>
      </c>
      <c r="J146" s="220">
        <f>-K2308/0.0833333333333333</f>
        <v>0</v>
      </c>
      <c r="K146" s="220"/>
      <c r="L146" s="221">
        <v>44286</v>
      </c>
      <c r="M146" s="221">
        <v>44280</v>
      </c>
      <c r="N146" s="222">
        <v>45375</v>
      </c>
      <c r="O146" s="227">
        <f>YEAR(N146)</f>
        <v>2024</v>
      </c>
      <c r="P146" s="227">
        <f>MONTH(N146)</f>
        <v>3</v>
      </c>
      <c r="Q146" s="228" t="str">
        <f>IF(P146&gt;9,CONCATENATE(O146,P146),CONCATENATE(O146,"0",P146))</f>
        <v>202403</v>
      </c>
      <c r="R146" s="215" t="s">
        <v>151</v>
      </c>
      <c r="S146" s="226">
        <v>0.36</v>
      </c>
      <c r="T146" s="226">
        <v>0.05</v>
      </c>
      <c r="U146" s="218"/>
      <c r="V146" s="192"/>
      <c r="W146" s="191"/>
      <c r="X146" s="192"/>
      <c r="Y14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6" s="192"/>
      <c r="AA146" s="192"/>
      <c r="AB146" s="192"/>
      <c r="AC146" s="192"/>
      <c r="AD146" s="192"/>
      <c r="AE146" s="192"/>
      <c r="AF146" s="192"/>
      <c r="AG146" s="192"/>
      <c r="AH146" s="192"/>
      <c r="AI146" s="192"/>
      <c r="AJ146" s="192"/>
      <c r="AK146" s="192"/>
      <c r="AL146" s="192"/>
      <c r="AM146" s="192"/>
      <c r="AN146" s="192"/>
      <c r="AO146" s="192"/>
      <c r="AP146" s="192"/>
      <c r="AQ146" s="192"/>
      <c r="AR146" s="191"/>
    </row>
    <row r="147" spans="1:44" s="5" customFormat="1" ht="38.25" customHeight="1" x14ac:dyDescent="0.2">
      <c r="A147" s="215" t="s">
        <v>308</v>
      </c>
      <c r="B147" s="215"/>
      <c r="C147" s="216"/>
      <c r="D147" s="215" t="s">
        <v>625</v>
      </c>
      <c r="E147" s="215" t="s">
        <v>55</v>
      </c>
      <c r="F147" s="217" t="s">
        <v>463</v>
      </c>
      <c r="G147" s="218" t="s">
        <v>623</v>
      </c>
      <c r="H147" s="218" t="s">
        <v>346</v>
      </c>
      <c r="I147" s="219">
        <v>2400000</v>
      </c>
      <c r="J147" s="220">
        <f>-K2309/0.0833333333333333</f>
        <v>0</v>
      </c>
      <c r="K147" s="220"/>
      <c r="L147" s="221">
        <v>44286</v>
      </c>
      <c r="M147" s="221">
        <v>44280</v>
      </c>
      <c r="N147" s="222">
        <v>45375</v>
      </c>
      <c r="O147" s="227">
        <f>YEAR(N147)</f>
        <v>2024</v>
      </c>
      <c r="P147" s="227">
        <f>MONTH(N147)</f>
        <v>3</v>
      </c>
      <c r="Q147" s="228" t="str">
        <f>IF(P147&gt;9,CONCATENATE(O147,P147),CONCATENATE(O147,"0",P147))</f>
        <v>202403</v>
      </c>
      <c r="R147" s="215" t="s">
        <v>151</v>
      </c>
      <c r="S147" s="226">
        <v>0.36</v>
      </c>
      <c r="T147" s="226">
        <v>0.05</v>
      </c>
      <c r="U147" s="218"/>
      <c r="V147" s="192"/>
      <c r="W147" s="191"/>
      <c r="X147" s="192"/>
      <c r="Y14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7" s="192"/>
      <c r="AA147" s="192"/>
      <c r="AB147" s="192"/>
      <c r="AC147" s="192"/>
      <c r="AD147" s="192"/>
      <c r="AE147" s="192"/>
      <c r="AF147" s="192"/>
      <c r="AG147" s="192"/>
      <c r="AH147" s="192"/>
      <c r="AI147" s="192"/>
      <c r="AJ147" s="192"/>
      <c r="AK147" s="192"/>
      <c r="AL147" s="192"/>
      <c r="AM147" s="192"/>
      <c r="AN147" s="192"/>
      <c r="AO147" s="192"/>
      <c r="AP147" s="192"/>
      <c r="AQ147" s="192"/>
      <c r="AR147" s="191"/>
    </row>
    <row r="148" spans="1:44" s="5" customFormat="1" ht="38.25" customHeight="1" x14ac:dyDescent="0.2">
      <c r="A148" s="215" t="s">
        <v>308</v>
      </c>
      <c r="B148" s="215"/>
      <c r="C148" s="216"/>
      <c r="D148" s="215" t="s">
        <v>626</v>
      </c>
      <c r="E148" s="215" t="s">
        <v>55</v>
      </c>
      <c r="F148" s="217" t="s">
        <v>463</v>
      </c>
      <c r="G148" s="218" t="s">
        <v>623</v>
      </c>
      <c r="H148" s="218" t="s">
        <v>272</v>
      </c>
      <c r="I148" s="219">
        <v>1200000</v>
      </c>
      <c r="J148" s="220">
        <f>-K2308/0.0833333333333333</f>
        <v>0</v>
      </c>
      <c r="K148" s="220"/>
      <c r="L148" s="221">
        <v>44286</v>
      </c>
      <c r="M148" s="221">
        <v>44280</v>
      </c>
      <c r="N148" s="222">
        <v>45375</v>
      </c>
      <c r="O148" s="227">
        <f>YEAR(N148)</f>
        <v>2024</v>
      </c>
      <c r="P148" s="227">
        <f>MONTH(N148)</f>
        <v>3</v>
      </c>
      <c r="Q148" s="228" t="str">
        <f>IF(P148&gt;9,CONCATENATE(O148,P148),CONCATENATE(O148,"0",P148))</f>
        <v>202403</v>
      </c>
      <c r="R148" s="215" t="s">
        <v>151</v>
      </c>
      <c r="S148" s="226">
        <v>0.36</v>
      </c>
      <c r="T148" s="226">
        <v>0.05</v>
      </c>
      <c r="U148" s="218"/>
      <c r="V148" s="192"/>
      <c r="W148" s="191"/>
      <c r="X148" s="192"/>
      <c r="Y14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2"/>
      <c r="AO148" s="192"/>
      <c r="AP148" s="192"/>
      <c r="AQ148" s="192"/>
      <c r="AR148" s="191"/>
    </row>
    <row r="149" spans="1:44" s="5" customFormat="1" ht="38.25" customHeight="1" x14ac:dyDescent="0.2">
      <c r="A149" s="215" t="s">
        <v>308</v>
      </c>
      <c r="B149" s="215"/>
      <c r="C149" s="216"/>
      <c r="D149" s="215" t="s">
        <v>627</v>
      </c>
      <c r="E149" s="215" t="s">
        <v>55</v>
      </c>
      <c r="F149" s="217" t="s">
        <v>463</v>
      </c>
      <c r="G149" s="218" t="s">
        <v>623</v>
      </c>
      <c r="H149" s="218" t="s">
        <v>263</v>
      </c>
      <c r="I149" s="219">
        <v>1200000</v>
      </c>
      <c r="J149" s="220">
        <f>-K2309/0.0833333333333333</f>
        <v>0</v>
      </c>
      <c r="K149" s="220"/>
      <c r="L149" s="221">
        <v>44286</v>
      </c>
      <c r="M149" s="221">
        <v>44280</v>
      </c>
      <c r="N149" s="222">
        <v>45375</v>
      </c>
      <c r="O149" s="227">
        <f>YEAR(N149)</f>
        <v>2024</v>
      </c>
      <c r="P149" s="227">
        <f>MONTH(N149)</f>
        <v>3</v>
      </c>
      <c r="Q149" s="228" t="str">
        <f>IF(P149&gt;9,CONCATENATE(O149,P149),CONCATENATE(O149,"0",P149))</f>
        <v>202403</v>
      </c>
      <c r="R149" s="215" t="s">
        <v>151</v>
      </c>
      <c r="S149" s="226">
        <v>0.36</v>
      </c>
      <c r="T149" s="226">
        <v>0.05</v>
      </c>
      <c r="U149" s="218"/>
      <c r="V149" s="192"/>
      <c r="W149" s="191"/>
      <c r="X149" s="192"/>
      <c r="Y14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  <c r="AK149" s="192"/>
      <c r="AL149" s="192"/>
      <c r="AM149" s="192"/>
      <c r="AN149" s="192"/>
      <c r="AO149" s="192"/>
      <c r="AP149" s="192"/>
      <c r="AQ149" s="192"/>
      <c r="AR149" s="191"/>
    </row>
    <row r="150" spans="1:44" s="5" customFormat="1" ht="38.25" customHeight="1" x14ac:dyDescent="0.2">
      <c r="A150" s="215" t="s">
        <v>308</v>
      </c>
      <c r="B150" s="215"/>
      <c r="C150" s="216"/>
      <c r="D150" s="215" t="s">
        <v>1048</v>
      </c>
      <c r="E150" s="215" t="s">
        <v>47</v>
      </c>
      <c r="F150" s="217" t="s">
        <v>934</v>
      </c>
      <c r="G150" s="218" t="s">
        <v>935</v>
      </c>
      <c r="H150" s="218" t="s">
        <v>1047</v>
      </c>
      <c r="I150" s="219">
        <v>19803470</v>
      </c>
      <c r="J150" s="220">
        <f>-K2474/0.0833333333333333</f>
        <v>0</v>
      </c>
      <c r="K150" s="220"/>
      <c r="L150" s="221">
        <v>44986</v>
      </c>
      <c r="M150" s="221">
        <v>45013</v>
      </c>
      <c r="N150" s="221">
        <v>45378</v>
      </c>
      <c r="O150" s="223">
        <f>YEAR(N150)</f>
        <v>2024</v>
      </c>
      <c r="P150" s="230">
        <f>MONTH(N150)</f>
        <v>3</v>
      </c>
      <c r="Q150" s="229" t="str">
        <f>IF(P150&gt;9,CONCATENATE(O150,P150),CONCATENATE(O150,"0",P150))</f>
        <v>202403</v>
      </c>
      <c r="R150" s="215">
        <v>0</v>
      </c>
      <c r="S150" s="226">
        <v>0</v>
      </c>
      <c r="T150" s="226">
        <v>0</v>
      </c>
      <c r="U150" s="218"/>
      <c r="V150" s="192"/>
      <c r="W150" s="192"/>
      <c r="X150" s="192"/>
      <c r="Y15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  <c r="AN150" s="192"/>
      <c r="AO150" s="192"/>
      <c r="AP150" s="192"/>
      <c r="AQ150" s="192"/>
      <c r="AR150" s="192"/>
    </row>
    <row r="151" spans="1:44" s="5" customFormat="1" ht="38.25" customHeight="1" x14ac:dyDescent="0.2">
      <c r="A151" s="215" t="s">
        <v>442</v>
      </c>
      <c r="B151" s="215"/>
      <c r="C151" s="216"/>
      <c r="D151" s="215" t="s">
        <v>966</v>
      </c>
      <c r="E151" s="215" t="s">
        <v>51</v>
      </c>
      <c r="F151" s="217" t="s">
        <v>413</v>
      </c>
      <c r="G151" s="218" t="s">
        <v>964</v>
      </c>
      <c r="H151" s="218" t="s">
        <v>965</v>
      </c>
      <c r="I151" s="219">
        <v>243000</v>
      </c>
      <c r="J151" s="220">
        <f>-K2475/0.0833333333333333</f>
        <v>0</v>
      </c>
      <c r="K151" s="220"/>
      <c r="L151" s="221">
        <v>44958</v>
      </c>
      <c r="M151" s="221">
        <v>44986</v>
      </c>
      <c r="N151" s="221">
        <v>45379</v>
      </c>
      <c r="O151" s="223">
        <f>YEAR(N151)</f>
        <v>2024</v>
      </c>
      <c r="P151" s="230">
        <f>MONTH(N151)</f>
        <v>3</v>
      </c>
      <c r="Q151" s="229" t="str">
        <f>IF(P151&gt;9,CONCATENATE(O151,P151),CONCATENATE(O151,"0",P151))</f>
        <v>202403</v>
      </c>
      <c r="R151" s="215" t="s">
        <v>937</v>
      </c>
      <c r="S151" s="226">
        <v>0</v>
      </c>
      <c r="T151" s="226">
        <v>0</v>
      </c>
      <c r="U151" s="218"/>
      <c r="V151" s="198"/>
      <c r="W151" s="198"/>
      <c r="X151" s="198"/>
      <c r="Y151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</row>
    <row r="152" spans="1:44" s="5" customFormat="1" ht="38.25" customHeight="1" x14ac:dyDescent="0.2">
      <c r="A152" s="215" t="s">
        <v>929</v>
      </c>
      <c r="B152" s="215"/>
      <c r="C152" s="216"/>
      <c r="D152" s="215" t="s">
        <v>546</v>
      </c>
      <c r="E152" s="215" t="s">
        <v>52</v>
      </c>
      <c r="F152" s="217" t="s">
        <v>16</v>
      </c>
      <c r="G152" s="232" t="s">
        <v>547</v>
      </c>
      <c r="H152" s="218" t="s">
        <v>548</v>
      </c>
      <c r="I152" s="219">
        <v>5000000</v>
      </c>
      <c r="J152" s="220">
        <f>-K2365/0.0833333333333333</f>
        <v>0</v>
      </c>
      <c r="K152" s="220"/>
      <c r="L152" s="221">
        <v>44946</v>
      </c>
      <c r="M152" s="221">
        <v>44216</v>
      </c>
      <c r="N152" s="222">
        <v>45382</v>
      </c>
      <c r="O152" s="227">
        <f>YEAR(N152)</f>
        <v>2024</v>
      </c>
      <c r="P152" s="227">
        <f>MONTH(N152)</f>
        <v>3</v>
      </c>
      <c r="Q152" s="228" t="str">
        <f>IF(P152&gt;9,CONCATENATE(O152,P152),CONCATENATE(O152,"0",P152))</f>
        <v>202403</v>
      </c>
      <c r="R152" s="215">
        <v>0</v>
      </c>
      <c r="S152" s="226">
        <v>0</v>
      </c>
      <c r="T152" s="226">
        <v>0</v>
      </c>
      <c r="U152" s="218"/>
      <c r="V152" s="198"/>
      <c r="W152" s="196"/>
      <c r="X152" s="198"/>
      <c r="Y152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2" s="198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8"/>
    </row>
    <row r="153" spans="1:44" s="5" customFormat="1" ht="38.25" customHeight="1" x14ac:dyDescent="0.2">
      <c r="A153" s="216" t="s">
        <v>442</v>
      </c>
      <c r="B153" s="216"/>
      <c r="C153" s="216"/>
      <c r="D153" s="216" t="s">
        <v>620</v>
      </c>
      <c r="E153" s="215" t="s">
        <v>49</v>
      </c>
      <c r="F153" s="231" t="s">
        <v>20</v>
      </c>
      <c r="G153" s="232" t="s">
        <v>621</v>
      </c>
      <c r="H153" s="232" t="s">
        <v>246</v>
      </c>
      <c r="I153" s="233">
        <v>120000</v>
      </c>
      <c r="J153" s="234">
        <f>-K2352/0.0833333333333333</f>
        <v>0</v>
      </c>
      <c r="K153" s="234"/>
      <c r="L153" s="222">
        <v>44279</v>
      </c>
      <c r="M153" s="222">
        <v>44279</v>
      </c>
      <c r="N153" s="222">
        <v>45382</v>
      </c>
      <c r="O153" s="227">
        <f>YEAR(N153)</f>
        <v>2024</v>
      </c>
      <c r="P153" s="227">
        <f>MONTH(N153)</f>
        <v>3</v>
      </c>
      <c r="Q153" s="228" t="str">
        <f>IF(P153&gt;9,CONCATENATE(O153,P153),CONCATENATE(O153,"0",P153))</f>
        <v>202403</v>
      </c>
      <c r="R153" s="215">
        <v>0</v>
      </c>
      <c r="S153" s="235">
        <v>0</v>
      </c>
      <c r="T153" s="235">
        <v>0</v>
      </c>
      <c r="U153" s="218"/>
      <c r="V153" s="192"/>
      <c r="W153" s="191"/>
      <c r="X153" s="192"/>
      <c r="Y15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3" s="192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</row>
    <row r="154" spans="1:44" s="5" customFormat="1" ht="38.25" customHeight="1" x14ac:dyDescent="0.2">
      <c r="A154" s="215" t="s">
        <v>442</v>
      </c>
      <c r="B154" s="215"/>
      <c r="C154" s="216"/>
      <c r="D154" s="215" t="s">
        <v>480</v>
      </c>
      <c r="E154" s="215" t="s">
        <v>974</v>
      </c>
      <c r="F154" s="217" t="s">
        <v>481</v>
      </c>
      <c r="G154" s="218" t="s">
        <v>981</v>
      </c>
      <c r="H154" s="218" t="s">
        <v>982</v>
      </c>
      <c r="I154" s="219">
        <v>237727.35</v>
      </c>
      <c r="J154" s="220">
        <f>-K2478/0.0833333333333333</f>
        <v>0</v>
      </c>
      <c r="K154" s="220"/>
      <c r="L154" s="221">
        <v>44958</v>
      </c>
      <c r="M154" s="221">
        <v>44958</v>
      </c>
      <c r="N154" s="221">
        <v>45382</v>
      </c>
      <c r="O154" s="223">
        <f>YEAR(N154)</f>
        <v>2024</v>
      </c>
      <c r="P154" s="230">
        <f>MONTH(N154)</f>
        <v>3</v>
      </c>
      <c r="Q154" s="229" t="str">
        <f>IF(P154&gt;9,CONCATENATE(O154,P154),CONCATENATE(O154,"0",P154))</f>
        <v>202403</v>
      </c>
      <c r="R154" s="215" t="s">
        <v>68</v>
      </c>
      <c r="S154" s="226">
        <v>0</v>
      </c>
      <c r="T154" s="226">
        <v>0</v>
      </c>
      <c r="U154" s="218"/>
      <c r="V154" s="198"/>
      <c r="W154" s="198"/>
      <c r="X154" s="198"/>
      <c r="Y154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</row>
    <row r="155" spans="1:44" s="5" customFormat="1" ht="38.25" customHeight="1" x14ac:dyDescent="0.2">
      <c r="A155" s="216" t="s">
        <v>395</v>
      </c>
      <c r="B155" s="216"/>
      <c r="C155" s="216"/>
      <c r="D155" s="215" t="s">
        <v>628</v>
      </c>
      <c r="E155" s="216" t="s">
        <v>629</v>
      </c>
      <c r="F155" s="217" t="s">
        <v>630</v>
      </c>
      <c r="G155" s="232" t="s">
        <v>631</v>
      </c>
      <c r="H155" s="232" t="s">
        <v>632</v>
      </c>
      <c r="I155" s="233">
        <v>1200000</v>
      </c>
      <c r="J155" s="234">
        <f>-K2355/0.0833333333333333</f>
        <v>0</v>
      </c>
      <c r="K155" s="234"/>
      <c r="L155" s="222">
        <v>44286</v>
      </c>
      <c r="M155" s="222">
        <v>44287</v>
      </c>
      <c r="N155" s="222">
        <v>45382</v>
      </c>
      <c r="O155" s="227">
        <f>YEAR(N155)</f>
        <v>2024</v>
      </c>
      <c r="P155" s="227">
        <f>MONTH(N155)</f>
        <v>3</v>
      </c>
      <c r="Q155" s="228" t="str">
        <f>IF(P155&gt;9,CONCATENATE(O155,P155),CONCATENATE(O155,"0",P155))</f>
        <v>202403</v>
      </c>
      <c r="R155" s="215" t="s">
        <v>151</v>
      </c>
      <c r="S155" s="235">
        <v>0</v>
      </c>
      <c r="T155" s="235">
        <v>0</v>
      </c>
      <c r="U155" s="218"/>
      <c r="V155" s="191"/>
      <c r="W155" s="191"/>
      <c r="X155" s="191"/>
      <c r="Y155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5" s="192"/>
      <c r="AA155" s="192"/>
      <c r="AB155" s="192"/>
      <c r="AC155" s="192"/>
      <c r="AD155" s="192"/>
      <c r="AE155" s="192"/>
      <c r="AF155" s="192"/>
      <c r="AG155" s="192"/>
      <c r="AH155" s="192"/>
      <c r="AI155" s="192"/>
      <c r="AJ155" s="192"/>
      <c r="AK155" s="192"/>
      <c r="AL155" s="192"/>
      <c r="AM155" s="192"/>
      <c r="AN155" s="192"/>
      <c r="AO155" s="192"/>
      <c r="AP155" s="192"/>
      <c r="AQ155" s="192"/>
      <c r="AR155" s="191"/>
    </row>
    <row r="156" spans="1:44" s="5" customFormat="1" ht="38.25" customHeight="1" x14ac:dyDescent="0.2">
      <c r="A156" s="216" t="s">
        <v>760</v>
      </c>
      <c r="B156" s="215"/>
      <c r="C156" s="216"/>
      <c r="D156" s="215" t="s">
        <v>633</v>
      </c>
      <c r="E156" s="215" t="s">
        <v>50</v>
      </c>
      <c r="F156" s="217" t="s">
        <v>20</v>
      </c>
      <c r="G156" s="218" t="s">
        <v>634</v>
      </c>
      <c r="H156" s="218" t="s">
        <v>307</v>
      </c>
      <c r="I156" s="219">
        <v>415986</v>
      </c>
      <c r="J156" s="220">
        <f>-K2403/0.0833333333333333</f>
        <v>0</v>
      </c>
      <c r="K156" s="220"/>
      <c r="L156" s="221">
        <v>44293</v>
      </c>
      <c r="M156" s="221">
        <v>44293</v>
      </c>
      <c r="N156" s="222">
        <v>45388</v>
      </c>
      <c r="O156" s="227">
        <f>YEAR(N156)</f>
        <v>2024</v>
      </c>
      <c r="P156" s="227">
        <f>MONTH(N156)</f>
        <v>4</v>
      </c>
      <c r="Q156" s="228" t="str">
        <f>IF(P156&gt;9,CONCATENATE(O156,P156),CONCATENATE(O156,"0",P156))</f>
        <v>202404</v>
      </c>
      <c r="R156" s="215">
        <v>0</v>
      </c>
      <c r="S156" s="226">
        <v>0</v>
      </c>
      <c r="T156" s="226">
        <v>0</v>
      </c>
      <c r="U156" s="218"/>
      <c r="V156" s="192"/>
      <c r="W156" s="191"/>
      <c r="X156" s="192"/>
      <c r="Y15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</row>
    <row r="157" spans="1:44" s="5" customFormat="1" ht="38.25" customHeight="1" x14ac:dyDescent="0.2">
      <c r="A157" s="215" t="s">
        <v>67</v>
      </c>
      <c r="B157" s="215"/>
      <c r="C157" s="216"/>
      <c r="D157" s="217" t="s">
        <v>1053</v>
      </c>
      <c r="E157" s="215" t="s">
        <v>1024</v>
      </c>
      <c r="F157" s="217" t="s">
        <v>16</v>
      </c>
      <c r="G157" s="218" t="s">
        <v>1054</v>
      </c>
      <c r="H157" s="218" t="s">
        <v>1055</v>
      </c>
      <c r="I157" s="219">
        <v>5964349.3899999997</v>
      </c>
      <c r="J157" s="220">
        <f>-K2481/0.0833333333333333</f>
        <v>0</v>
      </c>
      <c r="K157" s="220"/>
      <c r="L157" s="221">
        <v>44986</v>
      </c>
      <c r="M157" s="221">
        <v>45059</v>
      </c>
      <c r="N157" s="221">
        <v>45395</v>
      </c>
      <c r="O157" s="223">
        <f>YEAR(N157)</f>
        <v>2024</v>
      </c>
      <c r="P157" s="230">
        <f>MONTH(N157)</f>
        <v>4</v>
      </c>
      <c r="Q157" s="229" t="str">
        <f>IF(P157&gt;9,CONCATENATE(O157,P157),CONCATENATE(O157,"0",P157))</f>
        <v>202404</v>
      </c>
      <c r="R157" s="215">
        <v>0</v>
      </c>
      <c r="S157" s="226">
        <v>0</v>
      </c>
      <c r="T157" s="226">
        <v>0</v>
      </c>
      <c r="U157" s="218"/>
      <c r="V157" s="192"/>
      <c r="W157" s="192"/>
      <c r="X157" s="192"/>
      <c r="Y15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7" s="192"/>
      <c r="AA157" s="192"/>
      <c r="AB157" s="192"/>
      <c r="AC157" s="192"/>
      <c r="AD157" s="192"/>
      <c r="AE157" s="192"/>
      <c r="AF157" s="192"/>
      <c r="AG157" s="192"/>
      <c r="AH157" s="192"/>
      <c r="AI157" s="192"/>
      <c r="AJ157" s="192"/>
      <c r="AK157" s="192"/>
      <c r="AL157" s="192"/>
      <c r="AM157" s="192"/>
      <c r="AN157" s="192"/>
      <c r="AO157" s="192"/>
      <c r="AP157" s="192"/>
      <c r="AQ157" s="192"/>
      <c r="AR157" s="192"/>
    </row>
    <row r="158" spans="1:44" s="5" customFormat="1" ht="38.25" customHeight="1" x14ac:dyDescent="0.2">
      <c r="A158" s="215" t="s">
        <v>929</v>
      </c>
      <c r="B158" s="215" t="s">
        <v>440</v>
      </c>
      <c r="C158" s="215" t="s">
        <v>440</v>
      </c>
      <c r="D158" s="215" t="s">
        <v>809</v>
      </c>
      <c r="E158" s="215" t="s">
        <v>51</v>
      </c>
      <c r="F158" s="217" t="s">
        <v>16</v>
      </c>
      <c r="G158" s="232" t="s">
        <v>810</v>
      </c>
      <c r="H158" s="232" t="s">
        <v>811</v>
      </c>
      <c r="I158" s="233">
        <v>500000</v>
      </c>
      <c r="J158" s="234">
        <f>-K2457/0.0833333333333333</f>
        <v>0</v>
      </c>
      <c r="K158" s="234"/>
      <c r="L158" s="222">
        <v>44552</v>
      </c>
      <c r="M158" s="222">
        <v>44552</v>
      </c>
      <c r="N158" s="222">
        <v>45395</v>
      </c>
      <c r="O158" s="227">
        <f>YEAR(N158)</f>
        <v>2024</v>
      </c>
      <c r="P158" s="227">
        <f>MONTH(N158)</f>
        <v>4</v>
      </c>
      <c r="Q158" s="228" t="str">
        <f>IF(P158&gt;9,CONCATENATE(O158,P158),CONCATENATE(O158,"0",P158))</f>
        <v>202404</v>
      </c>
      <c r="R158" s="215" t="s">
        <v>68</v>
      </c>
      <c r="S158" s="235">
        <v>0</v>
      </c>
      <c r="T158" s="235">
        <v>0</v>
      </c>
      <c r="U158" s="232"/>
      <c r="V158" s="191"/>
      <c r="W158" s="191"/>
      <c r="X158" s="191"/>
      <c r="Y15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8" s="192"/>
      <c r="AA158" s="192"/>
      <c r="AB158" s="192"/>
      <c r="AC158" s="192"/>
      <c r="AD158" s="192"/>
      <c r="AE158" s="192"/>
      <c r="AF158" s="192"/>
      <c r="AG158" s="192"/>
      <c r="AH158" s="192"/>
      <c r="AI158" s="192"/>
      <c r="AJ158" s="192"/>
      <c r="AK158" s="192"/>
      <c r="AL158" s="192"/>
      <c r="AM158" s="192"/>
      <c r="AN158" s="192"/>
      <c r="AO158" s="192"/>
      <c r="AP158" s="192"/>
      <c r="AQ158" s="192"/>
      <c r="AR158" s="192"/>
    </row>
    <row r="159" spans="1:44" s="5" customFormat="1" ht="38.25" customHeight="1" x14ac:dyDescent="0.2">
      <c r="A159" s="216" t="s">
        <v>760</v>
      </c>
      <c r="B159" s="215"/>
      <c r="C159" s="216"/>
      <c r="D159" s="215" t="s">
        <v>847</v>
      </c>
      <c r="E159" s="215" t="s">
        <v>50</v>
      </c>
      <c r="F159" s="217" t="s">
        <v>20</v>
      </c>
      <c r="G159" s="218" t="s">
        <v>848</v>
      </c>
      <c r="H159" s="218" t="s">
        <v>849</v>
      </c>
      <c r="I159" s="219">
        <v>691176.5</v>
      </c>
      <c r="J159" s="220">
        <f>-K2446/0.0833333333333333</f>
        <v>0</v>
      </c>
      <c r="K159" s="220"/>
      <c r="L159" s="221">
        <v>44580</v>
      </c>
      <c r="M159" s="221">
        <v>44300</v>
      </c>
      <c r="N159" s="222">
        <v>45395</v>
      </c>
      <c r="O159" s="227">
        <f>YEAR(N159)</f>
        <v>2024</v>
      </c>
      <c r="P159" s="227">
        <f>MONTH(N159)</f>
        <v>4</v>
      </c>
      <c r="Q159" s="228" t="str">
        <f>IF(P159&gt;9,CONCATENATE(O159,P159),CONCATENATE(O159,"0",P159))</f>
        <v>202404</v>
      </c>
      <c r="R159" s="215">
        <v>0</v>
      </c>
      <c r="S159" s="226">
        <v>0</v>
      </c>
      <c r="T159" s="226">
        <v>0</v>
      </c>
      <c r="U159" s="218"/>
      <c r="V159" s="192"/>
      <c r="W159" s="191"/>
      <c r="X159" s="192"/>
      <c r="Y15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59" s="191"/>
      <c r="AA159" s="192"/>
      <c r="AB159" s="192"/>
      <c r="AC159" s="192"/>
      <c r="AD159" s="192"/>
      <c r="AE159" s="192"/>
      <c r="AF159" s="192"/>
      <c r="AG159" s="192"/>
      <c r="AH159" s="192"/>
      <c r="AI159" s="192"/>
      <c r="AJ159" s="192"/>
      <c r="AK159" s="192"/>
      <c r="AL159" s="192"/>
      <c r="AM159" s="192"/>
      <c r="AN159" s="192"/>
      <c r="AO159" s="192"/>
      <c r="AP159" s="192"/>
      <c r="AQ159" s="192"/>
      <c r="AR159" s="192"/>
    </row>
    <row r="160" spans="1:44" s="6" customFormat="1" ht="38.25" customHeight="1" x14ac:dyDescent="0.2">
      <c r="A160" s="215" t="s">
        <v>67</v>
      </c>
      <c r="B160" s="215"/>
      <c r="C160" s="216"/>
      <c r="D160" s="215" t="s">
        <v>670</v>
      </c>
      <c r="E160" s="215" t="s">
        <v>50</v>
      </c>
      <c r="F160" s="217" t="s">
        <v>20</v>
      </c>
      <c r="G160" s="218" t="s">
        <v>671</v>
      </c>
      <c r="H160" s="218" t="s">
        <v>353</v>
      </c>
      <c r="I160" s="219">
        <v>101841.79</v>
      </c>
      <c r="J160" s="220">
        <f>-K2412/0.0833333333333333</f>
        <v>0</v>
      </c>
      <c r="K160" s="220"/>
      <c r="L160" s="221">
        <v>44657</v>
      </c>
      <c r="M160" s="221">
        <v>44305</v>
      </c>
      <c r="N160" s="222">
        <v>45401</v>
      </c>
      <c r="O160" s="223">
        <f>YEAR(N160)</f>
        <v>2024</v>
      </c>
      <c r="P160" s="224">
        <f>MONTH(N160)</f>
        <v>4</v>
      </c>
      <c r="Q160" s="225" t="str">
        <f>IF(P160&gt;9,CONCATENATE(O160,P160),CONCATENATE(O160,"0",P160))</f>
        <v>202404</v>
      </c>
      <c r="R160" s="215">
        <v>0</v>
      </c>
      <c r="S160" s="226">
        <v>0</v>
      </c>
      <c r="T160" s="226">
        <v>0</v>
      </c>
      <c r="U160" s="218"/>
      <c r="V160" s="196"/>
      <c r="W160" s="196"/>
      <c r="X160" s="196"/>
      <c r="Y160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0" s="198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</row>
    <row r="161" spans="1:100" s="6" customFormat="1" ht="38.25" customHeight="1" x14ac:dyDescent="0.2">
      <c r="A161" s="215" t="s">
        <v>442</v>
      </c>
      <c r="B161" s="215"/>
      <c r="C161" s="216"/>
      <c r="D161" s="215" t="s">
        <v>638</v>
      </c>
      <c r="E161" s="216" t="s">
        <v>49</v>
      </c>
      <c r="F161" s="217" t="s">
        <v>20</v>
      </c>
      <c r="G161" s="218" t="s">
        <v>639</v>
      </c>
      <c r="H161" s="218" t="s">
        <v>640</v>
      </c>
      <c r="I161" s="233">
        <v>36000</v>
      </c>
      <c r="J161" s="234">
        <f>-K2368/0.0833333333333333</f>
        <v>0</v>
      </c>
      <c r="K161" s="234"/>
      <c r="L161" s="221">
        <v>44328</v>
      </c>
      <c r="M161" s="221">
        <v>44316</v>
      </c>
      <c r="N161" s="222">
        <v>45411</v>
      </c>
      <c r="O161" s="227">
        <f>YEAR(N161)</f>
        <v>2024</v>
      </c>
      <c r="P161" s="227">
        <f>MONTH(N161)</f>
        <v>4</v>
      </c>
      <c r="Q161" s="228" t="str">
        <f>IF(P161&gt;9,CONCATENATE(O161,P161),CONCATENATE(O161,"0",P161))</f>
        <v>202404</v>
      </c>
      <c r="R161" s="215">
        <v>0</v>
      </c>
      <c r="S161" s="235">
        <v>0</v>
      </c>
      <c r="T161" s="235">
        <v>0</v>
      </c>
      <c r="U161" s="218"/>
      <c r="V161" s="198"/>
      <c r="W161" s="196"/>
      <c r="X161" s="198"/>
      <c r="Y161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1" s="198"/>
      <c r="AA161" s="198"/>
      <c r="AB161" s="198"/>
      <c r="AC161" s="198"/>
      <c r="AD161" s="198"/>
      <c r="AE161" s="198"/>
      <c r="AF161" s="198"/>
      <c r="AG161" s="198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6"/>
    </row>
    <row r="162" spans="1:100" s="6" customFormat="1" ht="38.25" customHeight="1" x14ac:dyDescent="0.2">
      <c r="A162" s="216" t="s">
        <v>760</v>
      </c>
      <c r="B162" s="216"/>
      <c r="C162" s="216"/>
      <c r="D162" s="215" t="s">
        <v>782</v>
      </c>
      <c r="E162" s="216" t="s">
        <v>51</v>
      </c>
      <c r="F162" s="217" t="s">
        <v>783</v>
      </c>
      <c r="G162" s="232" t="s">
        <v>784</v>
      </c>
      <c r="H162" s="232" t="s">
        <v>331</v>
      </c>
      <c r="I162" s="233">
        <v>100000</v>
      </c>
      <c r="J162" s="234">
        <f>-K2415/0.0833333333333333</f>
        <v>0</v>
      </c>
      <c r="K162" s="234"/>
      <c r="L162" s="222">
        <v>44538</v>
      </c>
      <c r="M162" s="222">
        <v>44916</v>
      </c>
      <c r="N162" s="222">
        <v>45412</v>
      </c>
      <c r="O162" s="227">
        <f>YEAR(N162)</f>
        <v>2024</v>
      </c>
      <c r="P162" s="227">
        <f>MONTH(N162)</f>
        <v>4</v>
      </c>
      <c r="Q162" s="228" t="str">
        <f>IF(P162&gt;9,CONCATENATE(O162,P162),CONCATENATE(O162,"0",P162))</f>
        <v>202404</v>
      </c>
      <c r="R162" s="215" t="s">
        <v>151</v>
      </c>
      <c r="S162" s="235">
        <v>0.27</v>
      </c>
      <c r="T162" s="235">
        <v>0.1</v>
      </c>
      <c r="U162" s="218"/>
      <c r="V162" s="191"/>
      <c r="W162" s="191"/>
      <c r="X162" s="191"/>
      <c r="Y162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2" s="192"/>
      <c r="AA162" s="192"/>
      <c r="AB162" s="192"/>
      <c r="AC162" s="192"/>
      <c r="AD162" s="192"/>
      <c r="AE162" s="192"/>
      <c r="AF162" s="192"/>
      <c r="AG162" s="192"/>
      <c r="AH162" s="192"/>
      <c r="AI162" s="192"/>
      <c r="AJ162" s="192"/>
      <c r="AK162" s="192"/>
      <c r="AL162" s="192"/>
      <c r="AM162" s="192"/>
      <c r="AN162" s="192"/>
      <c r="AO162" s="192"/>
      <c r="AP162" s="192"/>
      <c r="AQ162" s="192"/>
      <c r="AR162" s="191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</row>
    <row r="163" spans="1:100" s="6" customFormat="1" ht="38.25" customHeight="1" x14ac:dyDescent="0.2">
      <c r="A163" s="216" t="s">
        <v>760</v>
      </c>
      <c r="B163" s="216"/>
      <c r="C163" s="216"/>
      <c r="D163" s="215" t="s">
        <v>785</v>
      </c>
      <c r="E163" s="216" t="s">
        <v>51</v>
      </c>
      <c r="F163" s="217" t="s">
        <v>783</v>
      </c>
      <c r="G163" s="232" t="s">
        <v>784</v>
      </c>
      <c r="H163" s="232" t="s">
        <v>786</v>
      </c>
      <c r="I163" s="233">
        <v>100000</v>
      </c>
      <c r="J163" s="234">
        <f>-K2416/0.0833333333333333</f>
        <v>0</v>
      </c>
      <c r="K163" s="234"/>
      <c r="L163" s="222">
        <v>44538</v>
      </c>
      <c r="M163" s="222">
        <v>44916</v>
      </c>
      <c r="N163" s="222">
        <v>45412</v>
      </c>
      <c r="O163" s="227">
        <f>YEAR(N163)</f>
        <v>2024</v>
      </c>
      <c r="P163" s="227">
        <f>MONTH(N163)</f>
        <v>4</v>
      </c>
      <c r="Q163" s="228" t="str">
        <f>IF(P163&gt;9,CONCATENATE(O163,P163),CONCATENATE(O163,"0",P163))</f>
        <v>202404</v>
      </c>
      <c r="R163" s="215" t="s">
        <v>151</v>
      </c>
      <c r="S163" s="235">
        <v>0.27</v>
      </c>
      <c r="T163" s="235">
        <v>0.1</v>
      </c>
      <c r="U163" s="218"/>
      <c r="V163" s="191"/>
      <c r="W163" s="191"/>
      <c r="X163" s="191"/>
      <c r="Y163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3" s="192"/>
      <c r="AA163" s="192"/>
      <c r="AB163" s="192"/>
      <c r="AC163" s="192"/>
      <c r="AD163" s="192"/>
      <c r="AE163" s="192"/>
      <c r="AF163" s="192"/>
      <c r="AG163" s="192"/>
      <c r="AH163" s="192"/>
      <c r="AI163" s="192"/>
      <c r="AJ163" s="192"/>
      <c r="AK163" s="192"/>
      <c r="AL163" s="192"/>
      <c r="AM163" s="192"/>
      <c r="AN163" s="192"/>
      <c r="AO163" s="192"/>
      <c r="AP163" s="192"/>
      <c r="AQ163" s="192"/>
      <c r="AR163" s="191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</row>
    <row r="164" spans="1:100" s="6" customFormat="1" ht="38.25" customHeight="1" x14ac:dyDescent="0.2">
      <c r="A164" s="215" t="s">
        <v>442</v>
      </c>
      <c r="B164" s="215"/>
      <c r="C164" s="216"/>
      <c r="D164" s="215" t="s">
        <v>745</v>
      </c>
      <c r="E164" s="215" t="s">
        <v>53</v>
      </c>
      <c r="F164" s="217" t="s">
        <v>16</v>
      </c>
      <c r="G164" s="218" t="s">
        <v>746</v>
      </c>
      <c r="H164" s="218" t="s">
        <v>747</v>
      </c>
      <c r="I164" s="219">
        <v>260290.16</v>
      </c>
      <c r="J164" s="220">
        <f>-K2415/0.0833333333333333</f>
        <v>0</v>
      </c>
      <c r="K164" s="220"/>
      <c r="L164" s="222">
        <v>44503</v>
      </c>
      <c r="M164" s="221">
        <v>44332</v>
      </c>
      <c r="N164" s="221">
        <v>45427</v>
      </c>
      <c r="O164" s="227">
        <f>YEAR(N164)</f>
        <v>2024</v>
      </c>
      <c r="P164" s="227">
        <f>MONTH(N164)</f>
        <v>5</v>
      </c>
      <c r="Q164" s="228" t="str">
        <f>IF(P164&gt;9,CONCATENATE(O164,P164),CONCATENATE(O164,"0",P164))</f>
        <v>202405</v>
      </c>
      <c r="R164" s="215">
        <v>0</v>
      </c>
      <c r="S164" s="226">
        <v>0</v>
      </c>
      <c r="T164" s="226">
        <v>0</v>
      </c>
      <c r="U164" s="218"/>
      <c r="V164" s="192"/>
      <c r="W164" s="191"/>
      <c r="X164" s="192"/>
      <c r="Y16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4" s="192"/>
      <c r="AA164" s="192"/>
      <c r="AB164" s="192"/>
      <c r="AC164" s="192"/>
      <c r="AD164" s="192"/>
      <c r="AE164" s="192"/>
      <c r="AF164" s="192"/>
      <c r="AG164" s="192"/>
      <c r="AH164" s="192"/>
      <c r="AI164" s="192"/>
      <c r="AJ164" s="192"/>
      <c r="AK164" s="192"/>
      <c r="AL164" s="192"/>
      <c r="AM164" s="192"/>
      <c r="AN164" s="192"/>
      <c r="AO164" s="192"/>
      <c r="AP164" s="192"/>
      <c r="AQ164" s="192"/>
      <c r="AR164" s="191"/>
    </row>
    <row r="165" spans="1:100" s="6" customFormat="1" ht="38.25" customHeight="1" x14ac:dyDescent="0.2">
      <c r="A165" s="215" t="s">
        <v>27</v>
      </c>
      <c r="B165" s="215"/>
      <c r="C165" s="216"/>
      <c r="D165" s="215" t="s">
        <v>1016</v>
      </c>
      <c r="E165" s="215" t="s">
        <v>56</v>
      </c>
      <c r="F165" s="217" t="s">
        <v>655</v>
      </c>
      <c r="G165" s="218" t="s">
        <v>656</v>
      </c>
      <c r="H165" s="218" t="s">
        <v>1017</v>
      </c>
      <c r="I165" s="219">
        <v>873562.98</v>
      </c>
      <c r="J165" s="220"/>
      <c r="K165" s="220"/>
      <c r="L165" s="221">
        <v>44958</v>
      </c>
      <c r="M165" s="221">
        <v>44958</v>
      </c>
      <c r="N165" s="221">
        <v>45437</v>
      </c>
      <c r="O165" s="223"/>
      <c r="P165" s="230"/>
      <c r="Q165" s="229"/>
      <c r="R165" s="215" t="s">
        <v>73</v>
      </c>
      <c r="S165" s="226">
        <v>0</v>
      </c>
      <c r="T165" s="226">
        <v>0</v>
      </c>
      <c r="U165" s="218"/>
      <c r="V165" s="198"/>
      <c r="W165" s="198"/>
      <c r="X165" s="198"/>
      <c r="Y165" s="32"/>
      <c r="Z165" s="198"/>
      <c r="AA165" s="198"/>
      <c r="AB165" s="198"/>
      <c r="AC165" s="198"/>
      <c r="AD165" s="198"/>
      <c r="AE165" s="198"/>
      <c r="AF165" s="198"/>
      <c r="AG165" s="198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</row>
    <row r="166" spans="1:100" s="6" customFormat="1" ht="38.25" customHeight="1" x14ac:dyDescent="0.2">
      <c r="A166" s="215" t="s">
        <v>67</v>
      </c>
      <c r="B166" s="215"/>
      <c r="C166" s="216"/>
      <c r="D166" s="215" t="s">
        <v>912</v>
      </c>
      <c r="E166" s="215" t="s">
        <v>59</v>
      </c>
      <c r="F166" s="217" t="s">
        <v>16</v>
      </c>
      <c r="G166" s="218" t="s">
        <v>913</v>
      </c>
      <c r="H166" s="218" t="s">
        <v>914</v>
      </c>
      <c r="I166" s="219">
        <v>2250000</v>
      </c>
      <c r="J166" s="220">
        <f>-K2483/0.0833333333333333</f>
        <v>0</v>
      </c>
      <c r="K166" s="220"/>
      <c r="L166" s="221">
        <v>44636</v>
      </c>
      <c r="M166" s="221">
        <v>44636</v>
      </c>
      <c r="N166" s="221">
        <v>45443</v>
      </c>
      <c r="O166" s="223">
        <f>YEAR(N166)</f>
        <v>2024</v>
      </c>
      <c r="P166" s="230">
        <f>MONTH(N166)</f>
        <v>5</v>
      </c>
      <c r="Q166" s="229" t="str">
        <f>IF(P166&gt;9,CONCATENATE(O166,P166),CONCATENATE(O166,"0",P166))</f>
        <v>202405</v>
      </c>
      <c r="R166" s="215" t="s">
        <v>151</v>
      </c>
      <c r="S166" s="226">
        <v>0</v>
      </c>
      <c r="T166" s="226">
        <v>0</v>
      </c>
      <c r="U166" s="218"/>
      <c r="V166" s="192"/>
      <c r="W166" s="192"/>
      <c r="X166" s="192"/>
      <c r="Y16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6" s="192"/>
      <c r="AA166" s="192"/>
      <c r="AB166" s="192"/>
      <c r="AC166" s="192"/>
      <c r="AD166" s="192"/>
      <c r="AE166" s="192"/>
      <c r="AF166" s="192"/>
      <c r="AG166" s="192"/>
      <c r="AH166" s="192"/>
      <c r="AI166" s="192"/>
      <c r="AJ166" s="192"/>
      <c r="AK166" s="192"/>
      <c r="AL166" s="192"/>
      <c r="AM166" s="192"/>
      <c r="AN166" s="192"/>
      <c r="AO166" s="192"/>
      <c r="AP166" s="192"/>
      <c r="AQ166" s="192"/>
      <c r="AR166" s="192"/>
    </row>
    <row r="167" spans="1:100" s="6" customFormat="1" ht="38.25" customHeight="1" x14ac:dyDescent="0.2">
      <c r="A167" s="215" t="s">
        <v>220</v>
      </c>
      <c r="B167" s="215"/>
      <c r="C167" s="216"/>
      <c r="D167" s="215" t="s">
        <v>650</v>
      </c>
      <c r="E167" s="215" t="s">
        <v>52</v>
      </c>
      <c r="F167" s="217" t="s">
        <v>651</v>
      </c>
      <c r="G167" s="218" t="s">
        <v>652</v>
      </c>
      <c r="H167" s="218" t="s">
        <v>653</v>
      </c>
      <c r="I167" s="219">
        <v>44000</v>
      </c>
      <c r="J167" s="220">
        <f>-K2478/0.0833333333333333</f>
        <v>0</v>
      </c>
      <c r="K167" s="220"/>
      <c r="L167" s="221">
        <v>44363</v>
      </c>
      <c r="M167" s="221">
        <v>44356</v>
      </c>
      <c r="N167" s="222">
        <v>45451</v>
      </c>
      <c r="O167" s="227">
        <f>YEAR(N167)</f>
        <v>2024</v>
      </c>
      <c r="P167" s="227">
        <f>MONTH(N167)</f>
        <v>6</v>
      </c>
      <c r="Q167" s="228" t="str">
        <f>IF(P167&gt;9,CONCATENATE(O167,P167),CONCATENATE(O167,"0",P167))</f>
        <v>202406</v>
      </c>
      <c r="R167" s="215" t="s">
        <v>151</v>
      </c>
      <c r="S167" s="226">
        <v>0</v>
      </c>
      <c r="T167" s="226">
        <v>0</v>
      </c>
      <c r="U167" s="218"/>
      <c r="V167" s="192"/>
      <c r="W167" s="191"/>
      <c r="X167" s="192"/>
      <c r="Y16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7" s="192"/>
      <c r="AA167" s="191"/>
      <c r="AB167" s="191"/>
      <c r="AC167" s="191"/>
      <c r="AD167" s="191"/>
      <c r="AE167" s="191"/>
      <c r="AF167" s="191"/>
      <c r="AG167" s="191"/>
      <c r="AH167" s="191"/>
      <c r="AI167" s="191"/>
      <c r="AJ167" s="191"/>
      <c r="AK167" s="191"/>
      <c r="AL167" s="191"/>
      <c r="AM167" s="191"/>
      <c r="AN167" s="191"/>
      <c r="AO167" s="191"/>
      <c r="AP167" s="191"/>
      <c r="AQ167" s="191"/>
      <c r="AR167" s="192"/>
    </row>
    <row r="168" spans="1:100" s="6" customFormat="1" ht="38.25" customHeight="1" x14ac:dyDescent="0.2">
      <c r="A168" s="215" t="s">
        <v>27</v>
      </c>
      <c r="B168" s="215"/>
      <c r="C168" s="216"/>
      <c r="D168" s="215" t="s">
        <v>358</v>
      </c>
      <c r="E168" s="215" t="s">
        <v>48</v>
      </c>
      <c r="F168" s="217" t="s">
        <v>359</v>
      </c>
      <c r="G168" s="218" t="s">
        <v>360</v>
      </c>
      <c r="H168" s="218" t="s">
        <v>361</v>
      </c>
      <c r="I168" s="219">
        <v>13910854.43</v>
      </c>
      <c r="J168" s="220">
        <f>-K2201/0.0833333333333333</f>
        <v>0</v>
      </c>
      <c r="K168" s="220"/>
      <c r="L168" s="221">
        <v>44580</v>
      </c>
      <c r="M168" s="221">
        <v>43628</v>
      </c>
      <c r="N168" s="221">
        <v>45454</v>
      </c>
      <c r="O168" s="223">
        <f>YEAR(N168)</f>
        <v>2024</v>
      </c>
      <c r="P168" s="230">
        <f>MONTH(N168)</f>
        <v>6</v>
      </c>
      <c r="Q168" s="229" t="str">
        <f>IF(P168&gt;9,CONCATENATE(O168,P168),CONCATENATE(O168,"0",P168))</f>
        <v>202406</v>
      </c>
      <c r="R168" s="215" t="s">
        <v>820</v>
      </c>
      <c r="S168" s="226">
        <v>0</v>
      </c>
      <c r="T168" s="226">
        <v>0</v>
      </c>
      <c r="U168" s="218"/>
      <c r="V168" s="198"/>
      <c r="W168" s="198"/>
      <c r="X168" s="198"/>
      <c r="Y168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</row>
    <row r="169" spans="1:100" s="6" customFormat="1" ht="38.25" customHeight="1" x14ac:dyDescent="0.2">
      <c r="A169" s="216" t="s">
        <v>27</v>
      </c>
      <c r="B169" s="216"/>
      <c r="C169" s="216"/>
      <c r="D169" s="216" t="s">
        <v>654</v>
      </c>
      <c r="E169" s="215" t="s">
        <v>56</v>
      </c>
      <c r="F169" s="231" t="s">
        <v>655</v>
      </c>
      <c r="G169" s="232" t="s">
        <v>656</v>
      </c>
      <c r="H169" s="232" t="s">
        <v>657</v>
      </c>
      <c r="I169" s="233">
        <v>543562.98</v>
      </c>
      <c r="J169" s="234">
        <f>-K2452/0.0833333333333333</f>
        <v>0</v>
      </c>
      <c r="K169" s="234"/>
      <c r="L169" s="222">
        <v>44363</v>
      </c>
      <c r="M169" s="222">
        <v>44363</v>
      </c>
      <c r="N169" s="222">
        <v>45458</v>
      </c>
      <c r="O169" s="227">
        <f>YEAR(N169)</f>
        <v>2024</v>
      </c>
      <c r="P169" s="227">
        <f>MONTH(N169)</f>
        <v>6</v>
      </c>
      <c r="Q169" s="228" t="str">
        <f>IF(P169&gt;9,CONCATENATE(O169,P169),CONCATENATE(O169,"0",P169))</f>
        <v>202406</v>
      </c>
      <c r="R169" s="215" t="s">
        <v>73</v>
      </c>
      <c r="S169" s="235">
        <v>0</v>
      </c>
      <c r="T169" s="235">
        <v>0</v>
      </c>
      <c r="U169" s="218"/>
      <c r="V169" s="192"/>
      <c r="W169" s="191"/>
      <c r="X169" s="192"/>
      <c r="Y16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69" s="191"/>
      <c r="AA169" s="191"/>
      <c r="AB169" s="191"/>
      <c r="AC169" s="191"/>
      <c r="AD169" s="191"/>
      <c r="AE169" s="191"/>
      <c r="AF169" s="191"/>
      <c r="AG169" s="191"/>
      <c r="AH169" s="191"/>
      <c r="AI169" s="191"/>
      <c r="AJ169" s="191"/>
      <c r="AK169" s="191"/>
      <c r="AL169" s="191"/>
      <c r="AM169" s="191"/>
      <c r="AN169" s="191"/>
      <c r="AO169" s="191"/>
      <c r="AP169" s="191"/>
      <c r="AQ169" s="191"/>
      <c r="AR169" s="191"/>
    </row>
    <row r="170" spans="1:100" s="6" customFormat="1" ht="38.25" customHeight="1" x14ac:dyDescent="0.2">
      <c r="A170" s="215" t="s">
        <v>597</v>
      </c>
      <c r="B170" s="215"/>
      <c r="C170" s="216"/>
      <c r="D170" s="215" t="s">
        <v>667</v>
      </c>
      <c r="E170" s="215" t="s">
        <v>49</v>
      </c>
      <c r="F170" s="217" t="s">
        <v>16</v>
      </c>
      <c r="G170" s="218" t="s">
        <v>668</v>
      </c>
      <c r="H170" s="218" t="s">
        <v>669</v>
      </c>
      <c r="I170" s="219">
        <v>250000</v>
      </c>
      <c r="J170" s="220">
        <f>-K2414/0.0833333333333333</f>
        <v>0</v>
      </c>
      <c r="K170" s="220"/>
      <c r="L170" s="221">
        <v>44370</v>
      </c>
      <c r="M170" s="221">
        <v>44370</v>
      </c>
      <c r="N170" s="222">
        <v>45465</v>
      </c>
      <c r="O170" s="223">
        <f>YEAR(N170)</f>
        <v>2024</v>
      </c>
      <c r="P170" s="224">
        <f>MONTH(N170)</f>
        <v>6</v>
      </c>
      <c r="Q170" s="225" t="str">
        <f>IF(P170&gt;9,CONCATENATE(O170,P170),CONCATENATE(O170,"0",P170))</f>
        <v>202406</v>
      </c>
      <c r="R170" s="215">
        <v>0</v>
      </c>
      <c r="S170" s="226">
        <v>0</v>
      </c>
      <c r="T170" s="226">
        <v>0</v>
      </c>
      <c r="U170" s="218"/>
      <c r="V170" s="191"/>
      <c r="W170" s="191"/>
      <c r="X170" s="191"/>
      <c r="Y17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0" s="192"/>
      <c r="AA170" s="191"/>
      <c r="AB170" s="191"/>
      <c r="AC170" s="191"/>
      <c r="AD170" s="191"/>
      <c r="AE170" s="191"/>
      <c r="AF170" s="191"/>
      <c r="AG170" s="191"/>
      <c r="AH170" s="191"/>
      <c r="AI170" s="191"/>
      <c r="AJ170" s="191"/>
      <c r="AK170" s="191"/>
      <c r="AL170" s="191"/>
      <c r="AM170" s="191"/>
      <c r="AN170" s="191"/>
      <c r="AO170" s="191"/>
      <c r="AP170" s="191"/>
      <c r="AQ170" s="191"/>
      <c r="AR170" s="191"/>
    </row>
    <row r="171" spans="1:100" ht="38.25" customHeight="1" x14ac:dyDescent="0.2">
      <c r="A171" s="215" t="s">
        <v>597</v>
      </c>
      <c r="B171" s="215"/>
      <c r="C171" s="216"/>
      <c r="D171" s="215" t="s">
        <v>661</v>
      </c>
      <c r="E171" s="215" t="s">
        <v>49</v>
      </c>
      <c r="F171" s="217" t="s">
        <v>662</v>
      </c>
      <c r="G171" s="218" t="s">
        <v>663</v>
      </c>
      <c r="H171" s="218" t="s">
        <v>376</v>
      </c>
      <c r="I171" s="219">
        <v>820000</v>
      </c>
      <c r="J171" s="220">
        <f>-K2409/0.0833333333333333</f>
        <v>0</v>
      </c>
      <c r="K171" s="220"/>
      <c r="L171" s="221">
        <v>44370</v>
      </c>
      <c r="M171" s="221">
        <v>44370</v>
      </c>
      <c r="N171" s="222">
        <v>45465</v>
      </c>
      <c r="O171" s="223">
        <f>YEAR(N171)</f>
        <v>2024</v>
      </c>
      <c r="P171" s="224">
        <f>MONTH(N171)</f>
        <v>6</v>
      </c>
      <c r="Q171" s="225" t="str">
        <f>IF(P171&gt;9,CONCATENATE(O171,P171),CONCATENATE(O171,"0",P171))</f>
        <v>202406</v>
      </c>
      <c r="R171" s="215" t="s">
        <v>664</v>
      </c>
      <c r="S171" s="226">
        <v>0.14000000000000001</v>
      </c>
      <c r="T171" s="226">
        <v>0.05</v>
      </c>
      <c r="U171" s="218"/>
      <c r="V171" s="191"/>
      <c r="W171" s="191"/>
      <c r="X171" s="191"/>
      <c r="Y17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1" s="192"/>
      <c r="AA171" s="191"/>
      <c r="AB171" s="191"/>
      <c r="AC171" s="191"/>
      <c r="AD171" s="191"/>
      <c r="AE171" s="191"/>
      <c r="AF171" s="191"/>
      <c r="AG171" s="191"/>
      <c r="AH171" s="191"/>
      <c r="AI171" s="191"/>
      <c r="AJ171" s="191"/>
      <c r="AK171" s="191"/>
      <c r="AL171" s="191"/>
      <c r="AM171" s="191"/>
      <c r="AN171" s="191"/>
      <c r="AO171" s="191"/>
      <c r="AP171" s="191"/>
      <c r="AQ171" s="191"/>
      <c r="AR171" s="191"/>
    </row>
    <row r="172" spans="1:100" s="186" customFormat="1" ht="38.25" customHeight="1" x14ac:dyDescent="0.2">
      <c r="A172" s="215" t="s">
        <v>597</v>
      </c>
      <c r="B172" s="215"/>
      <c r="C172" s="216"/>
      <c r="D172" s="215" t="s">
        <v>853</v>
      </c>
      <c r="E172" s="215" t="s">
        <v>47</v>
      </c>
      <c r="F172" s="217" t="s">
        <v>20</v>
      </c>
      <c r="G172" s="218" t="s">
        <v>854</v>
      </c>
      <c r="H172" s="218" t="s">
        <v>855</v>
      </c>
      <c r="I172" s="219">
        <v>198849.25</v>
      </c>
      <c r="J172" s="220">
        <f>-K2469/0.0833333333333333</f>
        <v>0</v>
      </c>
      <c r="K172" s="220"/>
      <c r="L172" s="221">
        <v>44580</v>
      </c>
      <c r="M172" s="221">
        <v>44378</v>
      </c>
      <c r="N172" s="221">
        <v>45473</v>
      </c>
      <c r="O172" s="223">
        <f>YEAR(N172)</f>
        <v>2024</v>
      </c>
      <c r="P172" s="230">
        <f>MONTH(N172)</f>
        <v>6</v>
      </c>
      <c r="Q172" s="229" t="str">
        <f>IF(P172&gt;9,CONCATENATE(O172,P172),CONCATENATE(O172,"0",P172))</f>
        <v>202406</v>
      </c>
      <c r="R172" s="215" t="s">
        <v>664</v>
      </c>
      <c r="S172" s="226">
        <v>0</v>
      </c>
      <c r="T172" s="226">
        <v>0</v>
      </c>
      <c r="U172" s="218"/>
      <c r="V172" s="192"/>
      <c r="W172" s="192"/>
      <c r="X172" s="192"/>
      <c r="Y17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2" s="192"/>
      <c r="AA172" s="192"/>
      <c r="AB172" s="192"/>
      <c r="AC172" s="192"/>
      <c r="AD172" s="192"/>
      <c r="AE172" s="192"/>
      <c r="AF172" s="192"/>
      <c r="AG172" s="192"/>
      <c r="AH172" s="192"/>
      <c r="AI172" s="192"/>
      <c r="AJ172" s="192"/>
      <c r="AK172" s="192"/>
      <c r="AL172" s="192"/>
      <c r="AM172" s="192"/>
      <c r="AN172" s="192"/>
      <c r="AO172" s="192"/>
      <c r="AP172" s="192"/>
      <c r="AQ172" s="192"/>
      <c r="AR172" s="192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</row>
    <row r="173" spans="1:100" s="186" customFormat="1" ht="38.25" customHeight="1" x14ac:dyDescent="0.2">
      <c r="A173" s="215" t="s">
        <v>220</v>
      </c>
      <c r="B173" s="215"/>
      <c r="C173" s="216"/>
      <c r="D173" s="215" t="s">
        <v>891</v>
      </c>
      <c r="E173" s="215" t="s">
        <v>52</v>
      </c>
      <c r="F173" s="217" t="s">
        <v>20</v>
      </c>
      <c r="G173" s="218" t="s">
        <v>892</v>
      </c>
      <c r="H173" s="218" t="s">
        <v>893</v>
      </c>
      <c r="I173" s="219">
        <v>2500000</v>
      </c>
      <c r="J173" s="220">
        <f>-K2495/0.0833333333333333</f>
        <v>0</v>
      </c>
      <c r="K173" s="220"/>
      <c r="L173" s="221">
        <v>44608</v>
      </c>
      <c r="M173" s="221">
        <v>44608</v>
      </c>
      <c r="N173" s="221">
        <v>45505</v>
      </c>
      <c r="O173" s="223">
        <f>YEAR(N173)</f>
        <v>2024</v>
      </c>
      <c r="P173" s="227">
        <f>MONTH(N173)</f>
        <v>8</v>
      </c>
      <c r="Q173" s="229" t="str">
        <f>IF(P173&gt;9,CONCATENATE(O173,P173),CONCATENATE(O173,"0",P173))</f>
        <v>202408</v>
      </c>
      <c r="R173" s="215">
        <v>0</v>
      </c>
      <c r="S173" s="226">
        <v>0</v>
      </c>
      <c r="T173" s="226">
        <v>0</v>
      </c>
      <c r="U173" s="218"/>
      <c r="V173" s="192"/>
      <c r="W173" s="191"/>
      <c r="X173" s="192"/>
      <c r="Y173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3" s="192"/>
      <c r="AA173" s="192"/>
      <c r="AB173" s="192"/>
      <c r="AC173" s="192"/>
      <c r="AD173" s="192"/>
      <c r="AE173" s="192"/>
      <c r="AF173" s="192"/>
      <c r="AG173" s="192"/>
      <c r="AH173" s="192"/>
      <c r="AI173" s="192"/>
      <c r="AJ173" s="192"/>
      <c r="AK173" s="192"/>
      <c r="AL173" s="192"/>
      <c r="AM173" s="192"/>
      <c r="AN173" s="192"/>
      <c r="AO173" s="192"/>
      <c r="AP173" s="192"/>
      <c r="AQ173" s="192"/>
      <c r="AR173" s="192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</row>
    <row r="174" spans="1:100" ht="38.25" customHeight="1" x14ac:dyDescent="0.2">
      <c r="A174" s="216" t="s">
        <v>760</v>
      </c>
      <c r="B174" s="215"/>
      <c r="C174" s="216"/>
      <c r="D174" s="215" t="s">
        <v>685</v>
      </c>
      <c r="E174" s="215" t="s">
        <v>49</v>
      </c>
      <c r="F174" s="217" t="s">
        <v>20</v>
      </c>
      <c r="G174" s="218" t="s">
        <v>686</v>
      </c>
      <c r="H174" s="218" t="s">
        <v>687</v>
      </c>
      <c r="I174" s="219">
        <v>1000000</v>
      </c>
      <c r="J174" s="220">
        <f>-K2422/0.0833333333333333</f>
        <v>0</v>
      </c>
      <c r="K174" s="220"/>
      <c r="L174" s="221">
        <v>44440</v>
      </c>
      <c r="M174" s="221">
        <v>44433</v>
      </c>
      <c r="N174" s="222">
        <v>45528</v>
      </c>
      <c r="O174" s="227">
        <f>YEAR(N174)</f>
        <v>2024</v>
      </c>
      <c r="P174" s="227">
        <f>MONTH(N174)</f>
        <v>8</v>
      </c>
      <c r="Q174" s="228" t="str">
        <f>IF(P174&gt;9,CONCATENATE(O174,P174),CONCATENATE(O174,"0",P174))</f>
        <v>202408</v>
      </c>
      <c r="R174" s="215" t="s">
        <v>151</v>
      </c>
      <c r="S174" s="226">
        <v>0</v>
      </c>
      <c r="T174" s="226">
        <v>0</v>
      </c>
      <c r="U174" s="218"/>
      <c r="V174" s="192"/>
      <c r="W174" s="191"/>
      <c r="X174" s="192"/>
      <c r="Y17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4" s="191"/>
      <c r="AA174" s="191"/>
      <c r="AB174" s="191"/>
      <c r="AC174" s="191"/>
      <c r="AD174" s="191"/>
      <c r="AE174" s="191"/>
      <c r="AF174" s="191"/>
      <c r="AG174" s="191"/>
      <c r="AH174" s="191"/>
      <c r="AI174" s="191"/>
      <c r="AJ174" s="191"/>
      <c r="AK174" s="191"/>
      <c r="AL174" s="191"/>
      <c r="AM174" s="191"/>
      <c r="AN174" s="191"/>
      <c r="AO174" s="191"/>
      <c r="AP174" s="191"/>
      <c r="AQ174" s="191"/>
      <c r="AR174" s="191"/>
    </row>
    <row r="175" spans="1:100" ht="38.25" customHeight="1" x14ac:dyDescent="0.2">
      <c r="A175" s="215" t="s">
        <v>308</v>
      </c>
      <c r="B175" s="215"/>
      <c r="C175" s="216"/>
      <c r="D175" s="215" t="s">
        <v>682</v>
      </c>
      <c r="E175" s="215" t="s">
        <v>57</v>
      </c>
      <c r="F175" s="217" t="s">
        <v>683</v>
      </c>
      <c r="G175" s="218" t="s">
        <v>684</v>
      </c>
      <c r="H175" s="218" t="s">
        <v>611</v>
      </c>
      <c r="I175" s="219">
        <v>388340</v>
      </c>
      <c r="J175" s="220">
        <f>-K2374/0.0833333333333333</f>
        <v>0</v>
      </c>
      <c r="K175" s="220"/>
      <c r="L175" s="221">
        <v>44433</v>
      </c>
      <c r="M175" s="221">
        <v>44434</v>
      </c>
      <c r="N175" s="222">
        <v>45529</v>
      </c>
      <c r="O175" s="227">
        <f>YEAR(N175)</f>
        <v>2024</v>
      </c>
      <c r="P175" s="227">
        <f>MONTH(N175)</f>
        <v>8</v>
      </c>
      <c r="Q175" s="228" t="str">
        <f>IF(P175&gt;9,CONCATENATE(O175,P175),CONCATENATE(O175,"0",P175))</f>
        <v>202408</v>
      </c>
      <c r="R175" s="215" t="s">
        <v>151</v>
      </c>
      <c r="S175" s="226">
        <v>0</v>
      </c>
      <c r="T175" s="226">
        <v>0</v>
      </c>
      <c r="U175" s="218"/>
      <c r="V175" s="192"/>
      <c r="W175" s="191"/>
      <c r="X175" s="192"/>
      <c r="Y17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5" s="191"/>
      <c r="AA175" s="191"/>
      <c r="AB175" s="191"/>
      <c r="AC175" s="191"/>
      <c r="AD175" s="191"/>
      <c r="AE175" s="191"/>
      <c r="AF175" s="191"/>
      <c r="AG175" s="191"/>
      <c r="AH175" s="191"/>
      <c r="AI175" s="191"/>
      <c r="AJ175" s="191"/>
      <c r="AK175" s="191"/>
      <c r="AL175" s="191"/>
      <c r="AM175" s="191"/>
      <c r="AN175" s="191"/>
      <c r="AO175" s="191"/>
      <c r="AP175" s="191"/>
      <c r="AQ175" s="191"/>
      <c r="AR175" s="192"/>
    </row>
    <row r="176" spans="1:100" ht="38.25" customHeight="1" x14ac:dyDescent="0.2">
      <c r="A176" s="215" t="s">
        <v>220</v>
      </c>
      <c r="B176" s="215"/>
      <c r="C176" s="216"/>
      <c r="D176" s="215" t="s">
        <v>720</v>
      </c>
      <c r="E176" s="215" t="s">
        <v>52</v>
      </c>
      <c r="F176" s="217" t="s">
        <v>20</v>
      </c>
      <c r="G176" s="218" t="s">
        <v>721</v>
      </c>
      <c r="H176" s="218" t="s">
        <v>722</v>
      </c>
      <c r="I176" s="219">
        <v>250000</v>
      </c>
      <c r="J176" s="220">
        <f>-K2491/0.0833333333333333</f>
        <v>0</v>
      </c>
      <c r="K176" s="220"/>
      <c r="L176" s="221">
        <v>44489</v>
      </c>
      <c r="M176" s="221">
        <v>44489</v>
      </c>
      <c r="N176" s="221">
        <v>45535</v>
      </c>
      <c r="O176" s="223">
        <f>YEAR(N176)</f>
        <v>2024</v>
      </c>
      <c r="P176" s="227">
        <f>MONTH(N176)</f>
        <v>8</v>
      </c>
      <c r="Q176" s="229" t="str">
        <f>IF(P176&gt;9,CONCATENATE(O176,P176),CONCATENATE(O176,"0",P176))</f>
        <v>202408</v>
      </c>
      <c r="R176" s="215">
        <v>0</v>
      </c>
      <c r="S176" s="226">
        <v>0</v>
      </c>
      <c r="T176" s="226">
        <v>0</v>
      </c>
      <c r="U176" s="218"/>
      <c r="V176" s="198"/>
      <c r="W176" s="196"/>
      <c r="X176" s="198"/>
      <c r="Y176" s="197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</row>
    <row r="177" spans="1:44" ht="38.25" customHeight="1" x14ac:dyDescent="0.2">
      <c r="A177" s="216" t="s">
        <v>27</v>
      </c>
      <c r="B177" s="215"/>
      <c r="C177" s="216"/>
      <c r="D177" s="216" t="s">
        <v>676</v>
      </c>
      <c r="E177" s="216" t="s">
        <v>61</v>
      </c>
      <c r="F177" s="231" t="s">
        <v>677</v>
      </c>
      <c r="G177" s="232" t="s">
        <v>678</v>
      </c>
      <c r="H177" s="232" t="s">
        <v>679</v>
      </c>
      <c r="I177" s="233">
        <v>2833017</v>
      </c>
      <c r="J177" s="234">
        <f>-K2463/0.0833333333333333</f>
        <v>0</v>
      </c>
      <c r="K177" s="234"/>
      <c r="L177" s="222">
        <v>44419</v>
      </c>
      <c r="M177" s="222">
        <v>44440</v>
      </c>
      <c r="N177" s="222">
        <v>45535</v>
      </c>
      <c r="O177" s="227">
        <f>YEAR(N177)</f>
        <v>2024</v>
      </c>
      <c r="P177" s="227">
        <f>MONTH(N177)</f>
        <v>8</v>
      </c>
      <c r="Q177" s="228" t="str">
        <f>IF(P177&gt;9,CONCATENATE(O177,P177),CONCATENATE(O177,"0",P177))</f>
        <v>202408</v>
      </c>
      <c r="R177" s="215" t="s">
        <v>521</v>
      </c>
      <c r="S177" s="235">
        <v>0.18</v>
      </c>
      <c r="T177" s="235">
        <v>2.5000000000000001E-2</v>
      </c>
      <c r="U177" s="232"/>
      <c r="V177" s="192"/>
      <c r="W177" s="191"/>
      <c r="X177" s="192"/>
      <c r="Y17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7" s="192"/>
      <c r="AA177" s="192"/>
      <c r="AB177" s="192"/>
      <c r="AC177" s="192"/>
      <c r="AD177" s="192"/>
      <c r="AE177" s="192"/>
      <c r="AF177" s="192"/>
      <c r="AG177" s="192"/>
      <c r="AH177" s="192"/>
      <c r="AI177" s="192"/>
      <c r="AJ177" s="192"/>
      <c r="AK177" s="192"/>
      <c r="AL177" s="192"/>
      <c r="AM177" s="192"/>
      <c r="AN177" s="192"/>
      <c r="AO177" s="192"/>
      <c r="AP177" s="192"/>
      <c r="AQ177" s="192"/>
      <c r="AR177" s="192"/>
    </row>
    <row r="178" spans="1:44" ht="38.25" customHeight="1" x14ac:dyDescent="0.2">
      <c r="A178" s="215" t="s">
        <v>67</v>
      </c>
      <c r="B178" s="215"/>
      <c r="C178" s="216"/>
      <c r="D178" s="215" t="s">
        <v>688</v>
      </c>
      <c r="E178" s="215" t="s">
        <v>49</v>
      </c>
      <c r="F178" s="217" t="s">
        <v>20</v>
      </c>
      <c r="G178" s="218" t="s">
        <v>689</v>
      </c>
      <c r="H178" s="218" t="s">
        <v>690</v>
      </c>
      <c r="I178" s="219">
        <v>400000</v>
      </c>
      <c r="J178" s="220">
        <f>-K2434/0.0833333333333333</f>
        <v>0</v>
      </c>
      <c r="K178" s="220"/>
      <c r="L178" s="221">
        <v>44657</v>
      </c>
      <c r="M178" s="221">
        <v>44440</v>
      </c>
      <c r="N178" s="222">
        <v>45535</v>
      </c>
      <c r="O178" s="223">
        <f>YEAR(N178)</f>
        <v>2024</v>
      </c>
      <c r="P178" s="224">
        <f>MONTH(N178)</f>
        <v>8</v>
      </c>
      <c r="Q178" s="225" t="str">
        <f>IF(P178&gt;9,CONCATENATE(O178,P178),CONCATENATE(O178,"0",P178))</f>
        <v>202408</v>
      </c>
      <c r="R178" s="215">
        <v>0</v>
      </c>
      <c r="S178" s="226">
        <v>0</v>
      </c>
      <c r="T178" s="226">
        <v>0</v>
      </c>
      <c r="U178" s="218"/>
      <c r="V178" s="191"/>
      <c r="W178" s="191"/>
      <c r="X178" s="191"/>
      <c r="Y17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8" s="192"/>
      <c r="AA178" s="191"/>
      <c r="AB178" s="191"/>
      <c r="AC178" s="191"/>
      <c r="AD178" s="191"/>
      <c r="AE178" s="191"/>
      <c r="AF178" s="191"/>
      <c r="AG178" s="191"/>
      <c r="AH178" s="191"/>
      <c r="AI178" s="191"/>
      <c r="AJ178" s="191"/>
      <c r="AK178" s="191"/>
      <c r="AL178" s="191"/>
      <c r="AM178" s="191"/>
      <c r="AN178" s="191"/>
      <c r="AO178" s="191"/>
      <c r="AP178" s="191"/>
      <c r="AQ178" s="191"/>
      <c r="AR178" s="191"/>
    </row>
    <row r="179" spans="1:44" ht="38.25" customHeight="1" x14ac:dyDescent="0.2">
      <c r="A179" s="215" t="s">
        <v>308</v>
      </c>
      <c r="B179" s="215"/>
      <c r="C179" s="216"/>
      <c r="D179" s="215" t="s">
        <v>703</v>
      </c>
      <c r="E179" s="215" t="s">
        <v>55</v>
      </c>
      <c r="F179" s="217" t="s">
        <v>20</v>
      </c>
      <c r="G179" s="218" t="s">
        <v>704</v>
      </c>
      <c r="H179" s="218" t="s">
        <v>705</v>
      </c>
      <c r="I179" s="219">
        <v>423000</v>
      </c>
      <c r="J179" s="220">
        <f>-K2386/0.0833333333333333</f>
        <v>0</v>
      </c>
      <c r="K179" s="220"/>
      <c r="L179" s="222">
        <v>44461</v>
      </c>
      <c r="M179" s="221">
        <v>44455</v>
      </c>
      <c r="N179" s="221">
        <v>45550</v>
      </c>
      <c r="O179" s="227">
        <f>YEAR(N179)</f>
        <v>2024</v>
      </c>
      <c r="P179" s="227">
        <f>MONTH(N179)</f>
        <v>9</v>
      </c>
      <c r="Q179" s="228" t="str">
        <f>IF(P179&gt;9,CONCATENATE(O179,P179),CONCATENATE(O179,"0",P179))</f>
        <v>202409</v>
      </c>
      <c r="R179" s="215">
        <v>0</v>
      </c>
      <c r="S179" s="226">
        <v>0</v>
      </c>
      <c r="T179" s="226">
        <v>0</v>
      </c>
      <c r="U179" s="218"/>
      <c r="V179" s="192"/>
      <c r="W179" s="191"/>
      <c r="X179" s="192"/>
      <c r="Y17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  <c r="AJ179" s="192"/>
      <c r="AK179" s="192"/>
      <c r="AL179" s="192"/>
      <c r="AM179" s="192"/>
      <c r="AN179" s="192"/>
      <c r="AO179" s="192"/>
      <c r="AP179" s="192"/>
      <c r="AQ179" s="192"/>
      <c r="AR179" s="191"/>
    </row>
    <row r="180" spans="1:44" ht="38.25" customHeight="1" x14ac:dyDescent="0.2">
      <c r="A180" s="215" t="s">
        <v>308</v>
      </c>
      <c r="B180" s="215"/>
      <c r="C180" s="216"/>
      <c r="D180" s="236" t="s">
        <v>767</v>
      </c>
      <c r="E180" s="215" t="s">
        <v>54</v>
      </c>
      <c r="F180" s="217" t="s">
        <v>700</v>
      </c>
      <c r="G180" s="218" t="s">
        <v>701</v>
      </c>
      <c r="H180" s="218" t="s">
        <v>702</v>
      </c>
      <c r="I180" s="219">
        <v>40000</v>
      </c>
      <c r="J180" s="220">
        <f>-K2386/0.0833333333333333</f>
        <v>0</v>
      </c>
      <c r="K180" s="220"/>
      <c r="L180" s="221">
        <v>44461</v>
      </c>
      <c r="M180" s="221">
        <v>44461</v>
      </c>
      <c r="N180" s="222">
        <v>45556</v>
      </c>
      <c r="O180" s="227">
        <f>YEAR(N180)</f>
        <v>2024</v>
      </c>
      <c r="P180" s="227">
        <f>MONTH(N180)</f>
        <v>9</v>
      </c>
      <c r="Q180" s="228" t="str">
        <f>IF(P180&gt;9,CONCATENATE(O180,P180),CONCATENATE(O180,"0",P180))</f>
        <v>202409</v>
      </c>
      <c r="R180" s="215" t="s">
        <v>151</v>
      </c>
      <c r="S180" s="226">
        <v>0</v>
      </c>
      <c r="T180" s="226">
        <v>0</v>
      </c>
      <c r="U180" s="232"/>
      <c r="V180" s="192"/>
      <c r="W180" s="191"/>
      <c r="X180" s="192"/>
      <c r="Y18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0" s="192"/>
      <c r="AA180" s="191"/>
      <c r="AB180" s="191"/>
      <c r="AC180" s="191"/>
      <c r="AD180" s="191"/>
      <c r="AE180" s="191"/>
      <c r="AF180" s="191"/>
      <c r="AG180" s="191"/>
      <c r="AH180" s="191"/>
      <c r="AI180" s="191"/>
      <c r="AJ180" s="191"/>
      <c r="AK180" s="191"/>
      <c r="AL180" s="191"/>
      <c r="AM180" s="191"/>
      <c r="AN180" s="191"/>
      <c r="AO180" s="191"/>
      <c r="AP180" s="191"/>
      <c r="AQ180" s="191"/>
      <c r="AR180" s="191"/>
    </row>
    <row r="181" spans="1:44" ht="38.25" customHeight="1" x14ac:dyDescent="0.2">
      <c r="A181" s="215" t="s">
        <v>308</v>
      </c>
      <c r="B181" s="215"/>
      <c r="C181" s="216"/>
      <c r="D181" s="215" t="s">
        <v>697</v>
      </c>
      <c r="E181" s="215" t="s">
        <v>62</v>
      </c>
      <c r="F181" s="217" t="s">
        <v>698</v>
      </c>
      <c r="G181" s="218" t="s">
        <v>699</v>
      </c>
      <c r="H181" s="218" t="s">
        <v>337</v>
      </c>
      <c r="I181" s="219">
        <v>548795.5</v>
      </c>
      <c r="J181" s="220">
        <f>-K2385/0.0833333333333333</f>
        <v>0</v>
      </c>
      <c r="K181" s="220"/>
      <c r="L181" s="221">
        <v>44461</v>
      </c>
      <c r="M181" s="221">
        <v>44462</v>
      </c>
      <c r="N181" s="221">
        <v>45557</v>
      </c>
      <c r="O181" s="223">
        <f>YEAR(N181)</f>
        <v>2024</v>
      </c>
      <c r="P181" s="227">
        <f>MONTH(N181)</f>
        <v>9</v>
      </c>
      <c r="Q181" s="229" t="str">
        <f>IF(P181&gt;9,CONCATENATE(O181,P181),CONCATENATE(O181,"0",P181))</f>
        <v>202409</v>
      </c>
      <c r="R181" s="215" t="s">
        <v>151</v>
      </c>
      <c r="S181" s="226">
        <v>0</v>
      </c>
      <c r="T181" s="226">
        <v>0</v>
      </c>
      <c r="U181" s="218"/>
      <c r="V181" s="192"/>
      <c r="W181" s="191"/>
      <c r="X181" s="192"/>
      <c r="Y181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  <c r="AJ181" s="192"/>
      <c r="AK181" s="192"/>
      <c r="AL181" s="192"/>
      <c r="AM181" s="192"/>
      <c r="AN181" s="192"/>
      <c r="AO181" s="192"/>
      <c r="AP181" s="192"/>
      <c r="AQ181" s="192"/>
      <c r="AR181" s="191"/>
    </row>
    <row r="182" spans="1:44" ht="38.25" customHeight="1" x14ac:dyDescent="0.2">
      <c r="A182" s="215" t="s">
        <v>929</v>
      </c>
      <c r="B182" s="215"/>
      <c r="C182" s="216"/>
      <c r="D182" s="215" t="s">
        <v>723</v>
      </c>
      <c r="E182" s="215" t="s">
        <v>52</v>
      </c>
      <c r="F182" s="217" t="s">
        <v>20</v>
      </c>
      <c r="G182" s="232" t="s">
        <v>602</v>
      </c>
      <c r="H182" s="218" t="s">
        <v>603</v>
      </c>
      <c r="I182" s="219">
        <v>700000</v>
      </c>
      <c r="J182" s="220">
        <f>-K2465/0.0833333333333333</f>
        <v>0</v>
      </c>
      <c r="K182" s="220"/>
      <c r="L182" s="221">
        <v>44496</v>
      </c>
      <c r="M182" s="221">
        <v>44470</v>
      </c>
      <c r="N182" s="222">
        <v>45565</v>
      </c>
      <c r="O182" s="227">
        <f>YEAR(N182)</f>
        <v>2024</v>
      </c>
      <c r="P182" s="227">
        <f>MONTH(N182)</f>
        <v>9</v>
      </c>
      <c r="Q182" s="228" t="str">
        <f>IF(P182&gt;9,CONCATENATE(O182,P182),CONCATENATE(O182,"0",P182))</f>
        <v>202409</v>
      </c>
      <c r="R182" s="215">
        <v>0</v>
      </c>
      <c r="S182" s="226">
        <v>0</v>
      </c>
      <c r="T182" s="226">
        <v>0</v>
      </c>
      <c r="U182" s="218"/>
      <c r="V182" s="198"/>
      <c r="W182" s="196"/>
      <c r="X182" s="198"/>
      <c r="Y182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2" s="198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8"/>
    </row>
    <row r="183" spans="1:44" ht="38.25" customHeight="1" x14ac:dyDescent="0.2">
      <c r="A183" s="216" t="s">
        <v>760</v>
      </c>
      <c r="B183" s="216"/>
      <c r="C183" s="216"/>
      <c r="D183" s="215" t="s">
        <v>761</v>
      </c>
      <c r="E183" s="216" t="s">
        <v>49</v>
      </c>
      <c r="F183" s="217" t="s">
        <v>762</v>
      </c>
      <c r="G183" s="232" t="s">
        <v>763</v>
      </c>
      <c r="H183" s="232" t="s">
        <v>606</v>
      </c>
      <c r="I183" s="233">
        <v>225000</v>
      </c>
      <c r="J183" s="234">
        <f>-K2430/0.0833333333333333</f>
        <v>0</v>
      </c>
      <c r="K183" s="234"/>
      <c r="L183" s="222">
        <v>44517</v>
      </c>
      <c r="M183" s="222">
        <v>44510</v>
      </c>
      <c r="N183" s="222">
        <v>45565</v>
      </c>
      <c r="O183" s="227">
        <f>YEAR(N183)</f>
        <v>2024</v>
      </c>
      <c r="P183" s="227">
        <f>MONTH(N183)</f>
        <v>9</v>
      </c>
      <c r="Q183" s="228" t="str">
        <f>IF(P183&gt;9,CONCATENATE(O183,P183),CONCATENATE(O183,"0",P183))</f>
        <v>202409</v>
      </c>
      <c r="R183" s="215" t="s">
        <v>151</v>
      </c>
      <c r="S183" s="235">
        <v>0</v>
      </c>
      <c r="T183" s="235">
        <v>0</v>
      </c>
      <c r="U183" s="218"/>
      <c r="V183" s="191"/>
      <c r="W183" s="191"/>
      <c r="X183" s="191"/>
      <c r="Y183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3" s="192"/>
      <c r="AA183" s="192"/>
      <c r="AB183" s="192"/>
      <c r="AC183" s="192"/>
      <c r="AD183" s="192"/>
      <c r="AE183" s="192"/>
      <c r="AF183" s="192"/>
      <c r="AG183" s="192"/>
      <c r="AH183" s="192"/>
      <c r="AI183" s="192"/>
      <c r="AJ183" s="192"/>
      <c r="AK183" s="192"/>
      <c r="AL183" s="192"/>
      <c r="AM183" s="192"/>
      <c r="AN183" s="192"/>
      <c r="AO183" s="192"/>
      <c r="AP183" s="192"/>
      <c r="AQ183" s="192"/>
      <c r="AR183" s="191"/>
    </row>
    <row r="184" spans="1:44" ht="38.25" customHeight="1" x14ac:dyDescent="0.2">
      <c r="A184" s="216" t="s">
        <v>67</v>
      </c>
      <c r="B184" s="216"/>
      <c r="C184" s="216"/>
      <c r="D184" s="216" t="s">
        <v>694</v>
      </c>
      <c r="E184" s="216" t="s">
        <v>49</v>
      </c>
      <c r="F184" s="231" t="s">
        <v>20</v>
      </c>
      <c r="G184" s="232" t="s">
        <v>695</v>
      </c>
      <c r="H184" s="232" t="s">
        <v>696</v>
      </c>
      <c r="I184" s="233">
        <v>48924</v>
      </c>
      <c r="J184" s="234">
        <f>-K2446/0.0833333333333333</f>
        <v>0</v>
      </c>
      <c r="K184" s="234"/>
      <c r="L184" s="222">
        <v>44461</v>
      </c>
      <c r="M184" s="222">
        <v>44473</v>
      </c>
      <c r="N184" s="222">
        <v>45568</v>
      </c>
      <c r="O184" s="227">
        <f>YEAR(N184)</f>
        <v>2024</v>
      </c>
      <c r="P184" s="227">
        <f>MONTH(N184)</f>
        <v>10</v>
      </c>
      <c r="Q184" s="228" t="str">
        <f>IF(P184&gt;9,CONCATENATE(O184,P184),CONCATENATE(O184,"0",P184))</f>
        <v>202410</v>
      </c>
      <c r="R184" s="215">
        <v>0</v>
      </c>
      <c r="S184" s="235">
        <v>0</v>
      </c>
      <c r="T184" s="235">
        <v>0</v>
      </c>
      <c r="U184" s="218"/>
      <c r="V184" s="198"/>
      <c r="W184" s="196"/>
      <c r="X184" s="198"/>
      <c r="Y184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4" s="198"/>
      <c r="AA184" s="198"/>
      <c r="AB184" s="198"/>
      <c r="AC184" s="198"/>
      <c r="AD184" s="198"/>
      <c r="AE184" s="198"/>
      <c r="AF184" s="198"/>
      <c r="AG184" s="198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</row>
    <row r="185" spans="1:44" s="205" customFormat="1" ht="38.25" customHeight="1" x14ac:dyDescent="0.2">
      <c r="A185" s="216" t="s">
        <v>67</v>
      </c>
      <c r="B185" s="216"/>
      <c r="C185" s="216"/>
      <c r="D185" s="216" t="s">
        <v>718</v>
      </c>
      <c r="E185" s="216" t="s">
        <v>50</v>
      </c>
      <c r="F185" s="231" t="s">
        <v>16</v>
      </c>
      <c r="G185" s="232" t="s">
        <v>719</v>
      </c>
      <c r="H185" s="232" t="s">
        <v>311</v>
      </c>
      <c r="I185" s="233">
        <v>40000</v>
      </c>
      <c r="J185" s="234">
        <f>-K2453/0.0833333333333333</f>
        <v>0</v>
      </c>
      <c r="K185" s="234"/>
      <c r="L185" s="222">
        <v>44475</v>
      </c>
      <c r="M185" s="222">
        <v>44475</v>
      </c>
      <c r="N185" s="222">
        <v>45570</v>
      </c>
      <c r="O185" s="227">
        <f>YEAR(N185)</f>
        <v>2024</v>
      </c>
      <c r="P185" s="227">
        <f>MONTH(N185)</f>
        <v>10</v>
      </c>
      <c r="Q185" s="228" t="str">
        <f>IF(P185&gt;9,CONCATENATE(O185,P185),CONCATENATE(O185,"0",P185))</f>
        <v>202410</v>
      </c>
      <c r="R185" s="215">
        <v>0</v>
      </c>
      <c r="S185" s="235">
        <v>0</v>
      </c>
      <c r="T185" s="235">
        <v>0</v>
      </c>
      <c r="U185" s="218"/>
      <c r="V185" s="192"/>
      <c r="W185" s="191"/>
      <c r="X185" s="192"/>
      <c r="Y18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5" s="192"/>
      <c r="AA185" s="192"/>
      <c r="AB185" s="192"/>
      <c r="AC185" s="192"/>
      <c r="AD185" s="192"/>
      <c r="AE185" s="192"/>
      <c r="AF185" s="192"/>
      <c r="AG185" s="192"/>
      <c r="AH185" s="192"/>
      <c r="AI185" s="192"/>
      <c r="AJ185" s="192"/>
      <c r="AK185" s="192"/>
      <c r="AL185" s="192"/>
      <c r="AM185" s="192"/>
      <c r="AN185" s="192"/>
      <c r="AO185" s="192"/>
      <c r="AP185" s="192"/>
      <c r="AQ185" s="192"/>
      <c r="AR185" s="192"/>
    </row>
    <row r="186" spans="1:44" ht="38.25" customHeight="1" x14ac:dyDescent="0.2">
      <c r="A186" s="216" t="s">
        <v>760</v>
      </c>
      <c r="B186" s="215"/>
      <c r="C186" s="216"/>
      <c r="D186" s="215" t="s">
        <v>850</v>
      </c>
      <c r="E186" s="215" t="s">
        <v>49</v>
      </c>
      <c r="F186" s="217" t="s">
        <v>20</v>
      </c>
      <c r="G186" s="218" t="s">
        <v>851</v>
      </c>
      <c r="H186" s="218" t="s">
        <v>852</v>
      </c>
      <c r="I186" s="219">
        <v>700000</v>
      </c>
      <c r="J186" s="220">
        <f>-K2474/0.0833333333333333</f>
        <v>0</v>
      </c>
      <c r="K186" s="220"/>
      <c r="L186" s="221">
        <v>44580</v>
      </c>
      <c r="M186" s="221">
        <v>44493</v>
      </c>
      <c r="N186" s="221">
        <v>45588</v>
      </c>
      <c r="O186" s="223">
        <f>YEAR(N186)</f>
        <v>2024</v>
      </c>
      <c r="P186" s="227">
        <f>MONTH(N186)</f>
        <v>10</v>
      </c>
      <c r="Q186" s="229" t="str">
        <f>IF(P186&gt;9,CONCATENATE(O186,P186),CONCATENATE(O186,"0",P186))</f>
        <v>202410</v>
      </c>
      <c r="R186" s="215" t="s">
        <v>151</v>
      </c>
      <c r="S186" s="226">
        <v>0</v>
      </c>
      <c r="T186" s="226">
        <v>0</v>
      </c>
      <c r="U186" s="218"/>
      <c r="V186" s="192"/>
      <c r="W186" s="191"/>
      <c r="X186" s="192"/>
      <c r="Y18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6" s="191"/>
      <c r="AA186" s="192"/>
      <c r="AB186" s="192"/>
      <c r="AC186" s="192"/>
      <c r="AD186" s="192"/>
      <c r="AE186" s="192"/>
      <c r="AF186" s="192"/>
      <c r="AG186" s="192"/>
      <c r="AH186" s="192"/>
      <c r="AI186" s="192"/>
      <c r="AJ186" s="192"/>
      <c r="AK186" s="192"/>
      <c r="AL186" s="192"/>
      <c r="AM186" s="192"/>
      <c r="AN186" s="192"/>
      <c r="AO186" s="192"/>
      <c r="AP186" s="192"/>
      <c r="AQ186" s="192"/>
      <c r="AR186" s="192"/>
    </row>
    <row r="187" spans="1:44" ht="38.25" customHeight="1" x14ac:dyDescent="0.2">
      <c r="A187" s="215" t="s">
        <v>929</v>
      </c>
      <c r="B187" s="215"/>
      <c r="C187" s="216"/>
      <c r="D187" s="215" t="s">
        <v>759</v>
      </c>
      <c r="E187" s="215" t="s">
        <v>52</v>
      </c>
      <c r="F187" s="217" t="s">
        <v>20</v>
      </c>
      <c r="G187" s="232" t="s">
        <v>173</v>
      </c>
      <c r="H187" s="218" t="s">
        <v>247</v>
      </c>
      <c r="I187" s="219">
        <v>1700000</v>
      </c>
      <c r="J187" s="220">
        <f>-K2473/0.0833333333333333</f>
        <v>0</v>
      </c>
      <c r="K187" s="220"/>
      <c r="L187" s="221">
        <v>44517</v>
      </c>
      <c r="M187" s="221">
        <v>44510</v>
      </c>
      <c r="N187" s="222">
        <v>45592</v>
      </c>
      <c r="O187" s="227">
        <f>YEAR(N187)</f>
        <v>2024</v>
      </c>
      <c r="P187" s="227">
        <f>MONTH(N187)</f>
        <v>10</v>
      </c>
      <c r="Q187" s="228" t="str">
        <f>IF(P187&gt;9,CONCATENATE(O187,P187),CONCATENATE(O187,"0",P187))</f>
        <v>202410</v>
      </c>
      <c r="R187" s="215">
        <v>0</v>
      </c>
      <c r="S187" s="226">
        <v>0</v>
      </c>
      <c r="T187" s="226">
        <v>0</v>
      </c>
      <c r="U187" s="218"/>
      <c r="V187" s="192"/>
      <c r="W187" s="191"/>
      <c r="X187" s="192"/>
      <c r="Y18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7" s="192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2"/>
    </row>
    <row r="188" spans="1:44" ht="38.25" customHeight="1" x14ac:dyDescent="0.2">
      <c r="A188" s="215" t="s">
        <v>597</v>
      </c>
      <c r="B188" s="215"/>
      <c r="C188" s="216"/>
      <c r="D188" s="215" t="s">
        <v>886</v>
      </c>
      <c r="E188" s="215" t="s">
        <v>49</v>
      </c>
      <c r="F188" s="217" t="s">
        <v>20</v>
      </c>
      <c r="G188" s="218" t="s">
        <v>887</v>
      </c>
      <c r="H188" s="218" t="s">
        <v>888</v>
      </c>
      <c r="I188" s="219">
        <v>500000</v>
      </c>
      <c r="J188" s="220">
        <f>-K2490/0.0833333333333333</f>
        <v>0</v>
      </c>
      <c r="K188" s="220"/>
      <c r="L188" s="221">
        <v>44608</v>
      </c>
      <c r="M188" s="221">
        <v>44501</v>
      </c>
      <c r="N188" s="222">
        <v>45596</v>
      </c>
      <c r="O188" s="223">
        <f>YEAR(N188)</f>
        <v>2024</v>
      </c>
      <c r="P188" s="224">
        <f>MONTH(N188)</f>
        <v>10</v>
      </c>
      <c r="Q188" s="225" t="str">
        <f>IF(P188&gt;9,CONCATENATE(O188,P188),CONCATENATE(O188,"0",P188))</f>
        <v>202410</v>
      </c>
      <c r="R188" s="215" t="s">
        <v>151</v>
      </c>
      <c r="S188" s="226">
        <v>0</v>
      </c>
      <c r="T188" s="226">
        <v>0</v>
      </c>
      <c r="U188" s="218"/>
      <c r="V188" s="191"/>
      <c r="W188" s="191"/>
      <c r="X188" s="191"/>
      <c r="Y18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8" s="192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</row>
    <row r="189" spans="1:44" ht="38.25" customHeight="1" x14ac:dyDescent="0.2">
      <c r="A189" s="216" t="s">
        <v>34</v>
      </c>
      <c r="B189" s="216"/>
      <c r="C189" s="216"/>
      <c r="D189" s="215" t="s">
        <v>249</v>
      </c>
      <c r="E189" s="215" t="s">
        <v>293</v>
      </c>
      <c r="F189" s="231" t="s">
        <v>180</v>
      </c>
      <c r="G189" s="232" t="s">
        <v>250</v>
      </c>
      <c r="H189" s="232" t="s">
        <v>251</v>
      </c>
      <c r="I189" s="233">
        <v>26603437.890000001</v>
      </c>
      <c r="J189" s="234">
        <f>-K1607/0.0833333333333333</f>
        <v>0</v>
      </c>
      <c r="K189" s="234"/>
      <c r="L189" s="222">
        <v>44055</v>
      </c>
      <c r="M189" s="222">
        <v>43292</v>
      </c>
      <c r="N189" s="222">
        <v>45596</v>
      </c>
      <c r="O189" s="227">
        <f>YEAR(N189)</f>
        <v>2024</v>
      </c>
      <c r="P189" s="227">
        <f>MONTH(N189)</f>
        <v>10</v>
      </c>
      <c r="Q189" s="228" t="str">
        <f>IF(P189&gt;9,CONCATENATE(O189,P189),CONCATENATE(O189,"0",P189))</f>
        <v>202410</v>
      </c>
      <c r="R189" s="215">
        <v>0</v>
      </c>
      <c r="S189" s="235">
        <v>0.04</v>
      </c>
      <c r="T189" s="235">
        <v>0.02</v>
      </c>
      <c r="U189" s="232"/>
      <c r="V189" s="191"/>
      <c r="W189" s="191"/>
      <c r="X189" s="191"/>
      <c r="Y18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89" s="192"/>
      <c r="AA189" s="192"/>
      <c r="AB189" s="192"/>
      <c r="AC189" s="192"/>
      <c r="AD189" s="192"/>
      <c r="AE189" s="192"/>
      <c r="AF189" s="192"/>
      <c r="AG189" s="192"/>
      <c r="AH189" s="192"/>
      <c r="AI189" s="192"/>
      <c r="AJ189" s="192"/>
      <c r="AK189" s="192"/>
      <c r="AL189" s="192"/>
      <c r="AM189" s="192"/>
      <c r="AN189" s="192"/>
      <c r="AO189" s="192"/>
      <c r="AP189" s="192"/>
      <c r="AQ189" s="192"/>
      <c r="AR189" s="192"/>
    </row>
    <row r="190" spans="1:44" ht="33.75" customHeight="1" x14ac:dyDescent="0.2">
      <c r="A190" s="215" t="s">
        <v>597</v>
      </c>
      <c r="B190" s="215" t="s">
        <v>597</v>
      </c>
      <c r="C190" s="215" t="s">
        <v>597</v>
      </c>
      <c r="D190" s="215" t="s">
        <v>724</v>
      </c>
      <c r="E190" s="215" t="s">
        <v>49</v>
      </c>
      <c r="F190" s="217" t="s">
        <v>725</v>
      </c>
      <c r="G190" s="218" t="s">
        <v>726</v>
      </c>
      <c r="H190" s="218" t="s">
        <v>329</v>
      </c>
      <c r="I190" s="219">
        <v>1500000</v>
      </c>
      <c r="J190" s="220">
        <f>-K2452/0.0833333333333333</f>
        <v>0</v>
      </c>
      <c r="K190" s="220"/>
      <c r="L190" s="221">
        <v>44503</v>
      </c>
      <c r="M190" s="221">
        <v>44503</v>
      </c>
      <c r="N190" s="222">
        <v>45598</v>
      </c>
      <c r="O190" s="223">
        <f>YEAR(N190)</f>
        <v>2024</v>
      </c>
      <c r="P190" s="224">
        <f>MONTH(N190)</f>
        <v>11</v>
      </c>
      <c r="Q190" s="225" t="str">
        <f>IF(P190&gt;9,CONCATENATE(O190,P190),CONCATENATE(O190,"0",P190))</f>
        <v>202411</v>
      </c>
      <c r="R190" s="215" t="s">
        <v>151</v>
      </c>
      <c r="S190" s="226">
        <v>0.24</v>
      </c>
      <c r="T190" s="226">
        <v>0.08</v>
      </c>
      <c r="U190" s="218"/>
      <c r="V190" s="191"/>
      <c r="W190" s="191"/>
      <c r="X190" s="191"/>
      <c r="Y19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0" s="192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</row>
    <row r="191" spans="1:44" ht="33.75" customHeight="1" x14ac:dyDescent="0.2">
      <c r="A191" s="215" t="s">
        <v>597</v>
      </c>
      <c r="B191" s="215"/>
      <c r="C191" s="216"/>
      <c r="D191" s="215" t="s">
        <v>731</v>
      </c>
      <c r="E191" s="215" t="s">
        <v>49</v>
      </c>
      <c r="F191" s="217" t="s">
        <v>732</v>
      </c>
      <c r="G191" s="218" t="s">
        <v>733</v>
      </c>
      <c r="H191" s="218" t="s">
        <v>310</v>
      </c>
      <c r="I191" s="219">
        <v>342000</v>
      </c>
      <c r="J191" s="220">
        <f>-K2449/0.0833333333333333</f>
        <v>0</v>
      </c>
      <c r="K191" s="220"/>
      <c r="L191" s="221">
        <v>44503</v>
      </c>
      <c r="M191" s="221">
        <v>44503</v>
      </c>
      <c r="N191" s="222">
        <v>45598</v>
      </c>
      <c r="O191" s="223">
        <f>YEAR(N191)</f>
        <v>2024</v>
      </c>
      <c r="P191" s="224">
        <f>MONTH(N191)</f>
        <v>11</v>
      </c>
      <c r="Q191" s="225" t="str">
        <f>IF(P191&gt;9,CONCATENATE(O191,P191),CONCATENATE(O191,"0",P191))</f>
        <v>202411</v>
      </c>
      <c r="R191" s="215" t="s">
        <v>664</v>
      </c>
      <c r="S191" s="226">
        <v>0.11</v>
      </c>
      <c r="T191" s="226">
        <v>0.06</v>
      </c>
      <c r="U191" s="218"/>
      <c r="V191" s="191"/>
      <c r="W191" s="191"/>
      <c r="X191" s="191"/>
      <c r="Y19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1" s="192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</row>
    <row r="192" spans="1:44" ht="43.5" customHeight="1" x14ac:dyDescent="0.2">
      <c r="A192" s="216" t="s">
        <v>760</v>
      </c>
      <c r="B192" s="215"/>
      <c r="C192" s="216"/>
      <c r="D192" s="215" t="s">
        <v>734</v>
      </c>
      <c r="E192" s="215" t="s">
        <v>735</v>
      </c>
      <c r="F192" s="217" t="s">
        <v>736</v>
      </c>
      <c r="G192" s="218" t="s">
        <v>737</v>
      </c>
      <c r="H192" s="218" t="s">
        <v>738</v>
      </c>
      <c r="I192" s="219">
        <v>590195</v>
      </c>
      <c r="J192" s="220">
        <f>-K2447/0.0833333333333333</f>
        <v>0</v>
      </c>
      <c r="K192" s="220"/>
      <c r="L192" s="221">
        <v>44636</v>
      </c>
      <c r="M192" s="221" t="s">
        <v>911</v>
      </c>
      <c r="N192" s="222">
        <v>45598</v>
      </c>
      <c r="O192" s="227">
        <f>YEAR(N192)</f>
        <v>2024</v>
      </c>
      <c r="P192" s="227">
        <f>MONTH(N192)</f>
        <v>11</v>
      </c>
      <c r="Q192" s="228" t="str">
        <f>IF(P192&gt;9,CONCATENATE(O192,P192),CONCATENATE(O192,"0",P192))</f>
        <v>202411</v>
      </c>
      <c r="R192" s="215" t="s">
        <v>151</v>
      </c>
      <c r="S192" s="226">
        <v>0</v>
      </c>
      <c r="T192" s="226">
        <v>0</v>
      </c>
      <c r="U192" s="218"/>
      <c r="V192" s="192"/>
      <c r="W192" s="191"/>
      <c r="X192" s="192"/>
      <c r="Y19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2" s="192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</row>
    <row r="193" spans="1:44" ht="43.5" customHeight="1" x14ac:dyDescent="0.2">
      <c r="A193" s="215" t="s">
        <v>597</v>
      </c>
      <c r="B193" s="215"/>
      <c r="C193" s="216"/>
      <c r="D193" s="215" t="s">
        <v>748</v>
      </c>
      <c r="E193" s="215" t="s">
        <v>49</v>
      </c>
      <c r="F193" s="217" t="s">
        <v>20</v>
      </c>
      <c r="G193" s="218" t="s">
        <v>749</v>
      </c>
      <c r="H193" s="218" t="s">
        <v>309</v>
      </c>
      <c r="I193" s="219">
        <v>62206.55</v>
      </c>
      <c r="J193" s="220">
        <f>-K2455/0.0833333333333333</f>
        <v>0</v>
      </c>
      <c r="K193" s="220"/>
      <c r="L193" s="221">
        <v>44503</v>
      </c>
      <c r="M193" s="221">
        <v>44521</v>
      </c>
      <c r="N193" s="222">
        <v>45616</v>
      </c>
      <c r="O193" s="223">
        <f>YEAR(N193)</f>
        <v>2024</v>
      </c>
      <c r="P193" s="224">
        <f>MONTH(N193)</f>
        <v>11</v>
      </c>
      <c r="Q193" s="225" t="str">
        <f>IF(P193&gt;9,CONCATENATE(O193,P193),CONCATENATE(O193,"0",P193))</f>
        <v>202411</v>
      </c>
      <c r="R193" s="215">
        <v>0</v>
      </c>
      <c r="S193" s="226">
        <v>0</v>
      </c>
      <c r="T193" s="226">
        <v>0</v>
      </c>
      <c r="U193" s="218"/>
      <c r="V193" s="191"/>
      <c r="W193" s="191"/>
      <c r="X193" s="191"/>
      <c r="Y19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3" s="192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</row>
    <row r="194" spans="1:44" ht="43.5" customHeight="1" x14ac:dyDescent="0.2">
      <c r="A194" s="215" t="s">
        <v>442</v>
      </c>
      <c r="B194" s="215"/>
      <c r="C194" s="216"/>
      <c r="D194" s="215" t="s">
        <v>1030</v>
      </c>
      <c r="E194" s="215" t="s">
        <v>974</v>
      </c>
      <c r="F194" s="217" t="s">
        <v>20</v>
      </c>
      <c r="G194" s="218" t="s">
        <v>1028</v>
      </c>
      <c r="H194" s="218" t="s">
        <v>1029</v>
      </c>
      <c r="I194" s="219">
        <v>750000</v>
      </c>
      <c r="J194" s="220">
        <f>-K2518/0.0833333333333333</f>
        <v>0</v>
      </c>
      <c r="K194" s="220"/>
      <c r="L194" s="221">
        <v>44986</v>
      </c>
      <c r="M194" s="221">
        <v>44986</v>
      </c>
      <c r="N194" s="221">
        <v>45617</v>
      </c>
      <c r="O194" s="223">
        <f>YEAR(N194)</f>
        <v>2024</v>
      </c>
      <c r="P194" s="230">
        <f>MONTH(N194)</f>
        <v>11</v>
      </c>
      <c r="Q194" s="229" t="str">
        <f>IF(P194&gt;9,CONCATENATE(O194,P194),CONCATENATE(O194,"0",P194))</f>
        <v>202411</v>
      </c>
      <c r="R194" s="215">
        <v>0</v>
      </c>
      <c r="S194" s="226">
        <v>0</v>
      </c>
      <c r="T194" s="226">
        <v>0</v>
      </c>
      <c r="U194" s="218"/>
      <c r="V194" s="192"/>
      <c r="W194" s="192"/>
      <c r="X194" s="192"/>
      <c r="Y19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4" s="192"/>
      <c r="AA194" s="192"/>
      <c r="AB194" s="192"/>
      <c r="AC194" s="192"/>
      <c r="AD194" s="192"/>
      <c r="AE194" s="192"/>
      <c r="AF194" s="192"/>
      <c r="AG194" s="192"/>
      <c r="AH194" s="192"/>
      <c r="AI194" s="192"/>
      <c r="AJ194" s="192"/>
      <c r="AK194" s="192"/>
      <c r="AL194" s="192"/>
      <c r="AM194" s="192"/>
      <c r="AN194" s="192"/>
      <c r="AO194" s="192"/>
      <c r="AP194" s="192"/>
      <c r="AQ194" s="192"/>
      <c r="AR194" s="192"/>
    </row>
    <row r="195" spans="1:44" ht="43.5" customHeight="1" x14ac:dyDescent="0.2">
      <c r="A195" s="215" t="s">
        <v>929</v>
      </c>
      <c r="B195" s="216"/>
      <c r="C195" s="216"/>
      <c r="D195" s="216" t="s">
        <v>764</v>
      </c>
      <c r="E195" s="215" t="s">
        <v>52</v>
      </c>
      <c r="F195" s="231" t="s">
        <v>20</v>
      </c>
      <c r="G195" s="232" t="s">
        <v>765</v>
      </c>
      <c r="H195" s="232" t="s">
        <v>273</v>
      </c>
      <c r="I195" s="233">
        <v>250000</v>
      </c>
      <c r="J195" s="234">
        <f>-K2484/0.0833333333333333</f>
        <v>0</v>
      </c>
      <c r="K195" s="234"/>
      <c r="L195" s="222">
        <v>44524</v>
      </c>
      <c r="M195" s="222">
        <v>44524</v>
      </c>
      <c r="N195" s="222">
        <v>45619</v>
      </c>
      <c r="O195" s="227">
        <f>YEAR(N195)</f>
        <v>2024</v>
      </c>
      <c r="P195" s="227">
        <f>MONTH(N195)</f>
        <v>11</v>
      </c>
      <c r="Q195" s="228" t="str">
        <f>IF(P195&gt;9,CONCATENATE(O195,P195),CONCATENATE(O195,"0",P195))</f>
        <v>202411</v>
      </c>
      <c r="R195" s="215" t="s">
        <v>151</v>
      </c>
      <c r="S195" s="235">
        <v>0</v>
      </c>
      <c r="T195" s="235">
        <v>0</v>
      </c>
      <c r="U195" s="218"/>
      <c r="V195" s="192"/>
      <c r="W195" s="191"/>
      <c r="X195" s="192"/>
      <c r="Y19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5" s="192"/>
      <c r="AA195" s="191"/>
      <c r="AB195" s="191"/>
      <c r="AC195" s="191"/>
      <c r="AD195" s="191"/>
      <c r="AE195" s="191"/>
      <c r="AF195" s="191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191"/>
      <c r="AR195" s="191"/>
    </row>
    <row r="196" spans="1:44" ht="43.5" customHeight="1" x14ac:dyDescent="0.2">
      <c r="A196" s="216" t="s">
        <v>760</v>
      </c>
      <c r="B196" s="215"/>
      <c r="C196" s="216"/>
      <c r="D196" s="215" t="s">
        <v>741</v>
      </c>
      <c r="E196" s="215" t="s">
        <v>199</v>
      </c>
      <c r="F196" s="217" t="s">
        <v>742</v>
      </c>
      <c r="G196" s="218" t="s">
        <v>743</v>
      </c>
      <c r="H196" s="218" t="s">
        <v>744</v>
      </c>
      <c r="I196" s="219">
        <v>21627461.07</v>
      </c>
      <c r="J196" s="220">
        <f>-K2454/0.0833333333333333</f>
        <v>0</v>
      </c>
      <c r="K196" s="220"/>
      <c r="L196" s="221">
        <v>44524</v>
      </c>
      <c r="M196" s="221">
        <v>44524</v>
      </c>
      <c r="N196" s="221">
        <v>45619</v>
      </c>
      <c r="O196" s="223">
        <f>YEAR(N196)</f>
        <v>2024</v>
      </c>
      <c r="P196" s="230">
        <f>MONTH(N196)</f>
        <v>11</v>
      </c>
      <c r="Q196" s="229" t="str">
        <f>IF(P196&gt;9,CONCATENATE(O196,P196),CONCATENATE(O196,"0",P196))</f>
        <v>202411</v>
      </c>
      <c r="R196" s="215" t="s">
        <v>151</v>
      </c>
      <c r="S196" s="226">
        <v>0.27</v>
      </c>
      <c r="T196" s="226">
        <v>0.1</v>
      </c>
      <c r="U196" s="218"/>
      <c r="V196" s="192"/>
      <c r="W196" s="192"/>
      <c r="X196" s="192"/>
      <c r="Y19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6" s="192"/>
      <c r="AA196" s="192"/>
      <c r="AB196" s="192"/>
      <c r="AC196" s="192"/>
      <c r="AD196" s="192"/>
      <c r="AE196" s="192"/>
      <c r="AF196" s="192"/>
      <c r="AG196" s="192"/>
      <c r="AH196" s="192"/>
      <c r="AI196" s="192"/>
      <c r="AJ196" s="192"/>
      <c r="AK196" s="192"/>
      <c r="AL196" s="192"/>
      <c r="AM196" s="192"/>
      <c r="AN196" s="192"/>
      <c r="AO196" s="192"/>
      <c r="AP196" s="192"/>
      <c r="AQ196" s="192"/>
      <c r="AR196" s="192"/>
    </row>
    <row r="197" spans="1:44" ht="43.5" customHeight="1" x14ac:dyDescent="0.2">
      <c r="A197" s="215" t="s">
        <v>67</v>
      </c>
      <c r="B197" s="215"/>
      <c r="C197" s="216"/>
      <c r="D197" s="215" t="s">
        <v>769</v>
      </c>
      <c r="E197" s="215" t="s">
        <v>54</v>
      </c>
      <c r="F197" s="217" t="s">
        <v>770</v>
      </c>
      <c r="G197" s="218" t="s">
        <v>771</v>
      </c>
      <c r="H197" s="218" t="s">
        <v>772</v>
      </c>
      <c r="I197" s="219">
        <v>625283.19999999995</v>
      </c>
      <c r="J197" s="220">
        <f>-K2485/0.0833333333333333</f>
        <v>0</v>
      </c>
      <c r="K197" s="220"/>
      <c r="L197" s="221">
        <v>44903</v>
      </c>
      <c r="M197" s="221">
        <v>44538</v>
      </c>
      <c r="N197" s="222">
        <v>45633</v>
      </c>
      <c r="O197" s="223">
        <f>YEAR(N197)</f>
        <v>2024</v>
      </c>
      <c r="P197" s="224">
        <f>MONTH(N197)</f>
        <v>12</v>
      </c>
      <c r="Q197" s="225" t="str">
        <f>IF(P197&gt;9,CONCATENATE(O197,P197),CONCATENATE(O197,"0",P197))</f>
        <v>202412</v>
      </c>
      <c r="R197" s="215" t="s">
        <v>151</v>
      </c>
      <c r="S197" s="226">
        <v>0</v>
      </c>
      <c r="T197" s="226">
        <v>0</v>
      </c>
      <c r="U197" s="218"/>
      <c r="V197" s="196"/>
      <c r="W197" s="196"/>
      <c r="X197" s="196"/>
      <c r="Y197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7" s="198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</row>
    <row r="198" spans="1:44" ht="43.5" customHeight="1" x14ac:dyDescent="0.2">
      <c r="A198" s="215" t="s">
        <v>308</v>
      </c>
      <c r="B198" s="215"/>
      <c r="C198" s="216"/>
      <c r="D198" s="215" t="s">
        <v>856</v>
      </c>
      <c r="E198" s="215" t="s">
        <v>55</v>
      </c>
      <c r="F198" s="217" t="s">
        <v>857</v>
      </c>
      <c r="G198" s="218" t="s">
        <v>858</v>
      </c>
      <c r="H198" s="218" t="s">
        <v>859</v>
      </c>
      <c r="I198" s="219">
        <v>486400</v>
      </c>
      <c r="J198" s="220">
        <f>-K2484/0.0833333333333333</f>
        <v>0</v>
      </c>
      <c r="K198" s="220"/>
      <c r="L198" s="221">
        <v>44580</v>
      </c>
      <c r="M198" s="221">
        <v>44539</v>
      </c>
      <c r="N198" s="222">
        <v>45634</v>
      </c>
      <c r="O198" s="227">
        <f>YEAR(N198)</f>
        <v>2024</v>
      </c>
      <c r="P198" s="227">
        <f>MONTH(N198)</f>
        <v>12</v>
      </c>
      <c r="Q198" s="228" t="str">
        <f>IF(P198&gt;9,CONCATENATE(O198,P198),CONCATENATE(O198,"0",P198))</f>
        <v>202412</v>
      </c>
      <c r="R198" s="215" t="s">
        <v>754</v>
      </c>
      <c r="S198" s="226">
        <v>0</v>
      </c>
      <c r="T198" s="226">
        <v>0</v>
      </c>
      <c r="U198" s="218"/>
      <c r="V198" s="192"/>
      <c r="W198" s="191"/>
      <c r="X198" s="192"/>
      <c r="Y19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8" s="191"/>
      <c r="AA198" s="191"/>
      <c r="AB198" s="191"/>
      <c r="AC198" s="191"/>
      <c r="AD198" s="191"/>
      <c r="AE198" s="191"/>
      <c r="AF198" s="191"/>
      <c r="AG198" s="191"/>
      <c r="AH198" s="191"/>
      <c r="AI198" s="191"/>
      <c r="AJ198" s="191"/>
      <c r="AK198" s="191"/>
      <c r="AL198" s="191"/>
      <c r="AM198" s="191"/>
      <c r="AN198" s="191"/>
      <c r="AO198" s="191"/>
      <c r="AP198" s="191"/>
      <c r="AQ198" s="191"/>
      <c r="AR198" s="192"/>
    </row>
    <row r="199" spans="1:44" ht="43.5" customHeight="1" x14ac:dyDescent="0.2">
      <c r="A199" s="215" t="s">
        <v>442</v>
      </c>
      <c r="B199" s="215"/>
      <c r="C199" s="216"/>
      <c r="D199" s="215" t="s">
        <v>978</v>
      </c>
      <c r="E199" s="215" t="s">
        <v>974</v>
      </c>
      <c r="F199" s="217" t="s">
        <v>20</v>
      </c>
      <c r="G199" s="218" t="s">
        <v>979</v>
      </c>
      <c r="H199" s="218" t="s">
        <v>980</v>
      </c>
      <c r="I199" s="219">
        <v>41371.379999999997</v>
      </c>
      <c r="J199" s="220">
        <f>-K2524/0.0833333333333333</f>
        <v>0</v>
      </c>
      <c r="K199" s="220"/>
      <c r="L199" s="221">
        <v>44958</v>
      </c>
      <c r="M199" s="221">
        <v>44928</v>
      </c>
      <c r="N199" s="221">
        <v>45650</v>
      </c>
      <c r="O199" s="223">
        <f>YEAR(N199)</f>
        <v>2024</v>
      </c>
      <c r="P199" s="230">
        <f>MONTH(N199)</f>
        <v>12</v>
      </c>
      <c r="Q199" s="229" t="str">
        <f>IF(P199&gt;9,CONCATENATE(O199,P199),CONCATENATE(O199,"0",P199))</f>
        <v>202412</v>
      </c>
      <c r="R199" s="215">
        <v>0</v>
      </c>
      <c r="S199" s="226">
        <v>0</v>
      </c>
      <c r="T199" s="226">
        <v>0</v>
      </c>
      <c r="U199" s="218"/>
      <c r="V199" s="198"/>
      <c r="W199" s="198"/>
      <c r="X199" s="198"/>
      <c r="Y199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98"/>
    </row>
    <row r="200" spans="1:44" ht="43.5" customHeight="1" x14ac:dyDescent="0.2">
      <c r="A200" s="215" t="s">
        <v>442</v>
      </c>
      <c r="B200" s="215"/>
      <c r="C200" s="216"/>
      <c r="D200" s="216" t="s">
        <v>780</v>
      </c>
      <c r="E200" s="216" t="s">
        <v>49</v>
      </c>
      <c r="F200" s="217" t="s">
        <v>20</v>
      </c>
      <c r="G200" s="232" t="s">
        <v>781</v>
      </c>
      <c r="H200" s="232" t="s">
        <v>312</v>
      </c>
      <c r="I200" s="233">
        <v>200000</v>
      </c>
      <c r="J200" s="234">
        <f>-K2461/0.0833333333333333</f>
        <v>0</v>
      </c>
      <c r="K200" s="234"/>
      <c r="L200" s="222">
        <v>44538</v>
      </c>
      <c r="M200" s="222">
        <v>44542</v>
      </c>
      <c r="N200" s="222">
        <v>45656</v>
      </c>
      <c r="O200" s="227">
        <f>YEAR(N200)</f>
        <v>2024</v>
      </c>
      <c r="P200" s="227">
        <f>MONTH(N200)</f>
        <v>12</v>
      </c>
      <c r="Q200" s="228" t="str">
        <f>IF(P200&gt;9,CONCATENATE(O200,P200),CONCATENATE(O200,"0",P200))</f>
        <v>202412</v>
      </c>
      <c r="R200" s="215" t="s">
        <v>151</v>
      </c>
      <c r="S200" s="235">
        <v>0</v>
      </c>
      <c r="T200" s="235">
        <v>0</v>
      </c>
      <c r="U200" s="218"/>
      <c r="V200" s="192"/>
      <c r="W200" s="191"/>
      <c r="X200" s="192"/>
      <c r="Y20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0" s="191"/>
      <c r="AA200" s="191"/>
      <c r="AB200" s="191"/>
      <c r="AC200" s="191"/>
      <c r="AD200" s="191"/>
      <c r="AE200" s="191"/>
      <c r="AF200" s="191"/>
      <c r="AG200" s="191"/>
      <c r="AH200" s="191"/>
      <c r="AI200" s="191"/>
      <c r="AJ200" s="191"/>
      <c r="AK200" s="191"/>
      <c r="AL200" s="191"/>
      <c r="AM200" s="191"/>
      <c r="AN200" s="191"/>
      <c r="AO200" s="191"/>
      <c r="AP200" s="191"/>
      <c r="AQ200" s="191"/>
      <c r="AR200" s="192"/>
    </row>
    <row r="201" spans="1:44" ht="43.5" customHeight="1" x14ac:dyDescent="0.2">
      <c r="A201" s="215" t="s">
        <v>27</v>
      </c>
      <c r="B201" s="215"/>
      <c r="C201" s="216"/>
      <c r="D201" s="215" t="s">
        <v>948</v>
      </c>
      <c r="E201" s="215" t="s">
        <v>293</v>
      </c>
      <c r="F201" s="217" t="s">
        <v>16</v>
      </c>
      <c r="G201" s="218" t="s">
        <v>949</v>
      </c>
      <c r="H201" s="218" t="s">
        <v>265</v>
      </c>
      <c r="I201" s="219">
        <v>26134448.75</v>
      </c>
      <c r="J201" s="220">
        <f>-K2521/0.0833333333333333</f>
        <v>0</v>
      </c>
      <c r="K201" s="220"/>
      <c r="L201" s="221">
        <v>44657</v>
      </c>
      <c r="M201" s="221">
        <v>43817</v>
      </c>
      <c r="N201" s="221">
        <v>45657</v>
      </c>
      <c r="O201" s="223">
        <f>YEAR(N201)</f>
        <v>2024</v>
      </c>
      <c r="P201" s="230">
        <f>MONTH(N201)</f>
        <v>12</v>
      </c>
      <c r="Q201" s="229" t="str">
        <f>IF(P201&gt;9,CONCATENATE(O201,P201),CONCATENATE(O201,"0",P201))</f>
        <v>202412</v>
      </c>
      <c r="R201" s="215">
        <v>0</v>
      </c>
      <c r="S201" s="226">
        <v>0</v>
      </c>
      <c r="T201" s="226">
        <v>0</v>
      </c>
      <c r="U201" s="218"/>
      <c r="V201" s="192"/>
      <c r="W201" s="192"/>
      <c r="X201" s="192"/>
      <c r="Y20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1" s="192"/>
      <c r="AA201" s="192"/>
      <c r="AB201" s="192"/>
      <c r="AC201" s="192"/>
      <c r="AD201" s="192"/>
      <c r="AE201" s="192"/>
      <c r="AF201" s="192"/>
      <c r="AG201" s="192"/>
      <c r="AH201" s="192"/>
      <c r="AI201" s="192"/>
      <c r="AJ201" s="192"/>
      <c r="AK201" s="192"/>
      <c r="AL201" s="192"/>
      <c r="AM201" s="192"/>
      <c r="AN201" s="192"/>
      <c r="AO201" s="192"/>
      <c r="AP201" s="192"/>
      <c r="AQ201" s="192"/>
      <c r="AR201" s="192"/>
    </row>
    <row r="202" spans="1:44" ht="43.5" customHeight="1" x14ac:dyDescent="0.2">
      <c r="A202" s="215" t="s">
        <v>442</v>
      </c>
      <c r="B202" s="215"/>
      <c r="C202" s="216"/>
      <c r="D202" s="215" t="s">
        <v>791</v>
      </c>
      <c r="E202" s="215" t="s">
        <v>49</v>
      </c>
      <c r="F202" s="217" t="s">
        <v>16</v>
      </c>
      <c r="G202" s="218" t="s">
        <v>994</v>
      </c>
      <c r="H202" s="218" t="s">
        <v>792</v>
      </c>
      <c r="I202" s="219">
        <v>58119</v>
      </c>
      <c r="J202" s="220">
        <f>-K2526/0.0833333333333333</f>
        <v>0</v>
      </c>
      <c r="K202" s="220"/>
      <c r="L202" s="221">
        <v>44958</v>
      </c>
      <c r="M202" s="221">
        <v>44958</v>
      </c>
      <c r="N202" s="221">
        <v>45657</v>
      </c>
      <c r="O202" s="223">
        <f>YEAR(N202)</f>
        <v>2024</v>
      </c>
      <c r="P202" s="230">
        <f>MONTH(N202)</f>
        <v>12</v>
      </c>
      <c r="Q202" s="229" t="str">
        <f>IF(P202&gt;9,CONCATENATE(O202,P202),CONCATENATE(O202,"0",P202))</f>
        <v>202412</v>
      </c>
      <c r="R202" s="215">
        <v>0</v>
      </c>
      <c r="S202" s="226">
        <v>0</v>
      </c>
      <c r="T202" s="226">
        <v>0</v>
      </c>
      <c r="U202" s="218"/>
      <c r="V202" s="198"/>
      <c r="W202" s="198"/>
      <c r="X202" s="198"/>
      <c r="Y202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</row>
    <row r="203" spans="1:44" ht="43.5" customHeight="1" x14ac:dyDescent="0.2">
      <c r="A203" s="215" t="s">
        <v>597</v>
      </c>
      <c r="B203" s="215"/>
      <c r="C203" s="216"/>
      <c r="D203" s="215" t="s">
        <v>821</v>
      </c>
      <c r="E203" s="215" t="s">
        <v>51</v>
      </c>
      <c r="F203" s="217" t="s">
        <v>822</v>
      </c>
      <c r="G203" s="218" t="s">
        <v>823</v>
      </c>
      <c r="H203" s="218" t="s">
        <v>329</v>
      </c>
      <c r="I203" s="219">
        <v>2500000</v>
      </c>
      <c r="J203" s="220">
        <f>-K2493/0.0833333333333333</f>
        <v>0</v>
      </c>
      <c r="K203" s="220"/>
      <c r="L203" s="221">
        <v>44566</v>
      </c>
      <c r="M203" s="221">
        <v>44566</v>
      </c>
      <c r="N203" s="222">
        <v>45661</v>
      </c>
      <c r="O203" s="223">
        <f>YEAR(N203)</f>
        <v>2025</v>
      </c>
      <c r="P203" s="224">
        <f>MONTH(N203)</f>
        <v>1</v>
      </c>
      <c r="Q203" s="225" t="str">
        <f>IF(P203&gt;9,CONCATENATE(O203,P203),CONCATENATE(O203,"0",P203))</f>
        <v>202501</v>
      </c>
      <c r="R203" s="215" t="s">
        <v>664</v>
      </c>
      <c r="S203" s="226">
        <v>0.34</v>
      </c>
      <c r="T203" s="226">
        <v>0.06</v>
      </c>
      <c r="U203" s="218"/>
      <c r="V203" s="191"/>
      <c r="W203" s="191"/>
      <c r="X203" s="191"/>
      <c r="Y20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3" s="192"/>
      <c r="AA203" s="191"/>
      <c r="AB203" s="191"/>
      <c r="AC203" s="191"/>
      <c r="AD203" s="191"/>
      <c r="AE203" s="191"/>
      <c r="AF203" s="191"/>
      <c r="AG203" s="191"/>
      <c r="AH203" s="191"/>
      <c r="AI203" s="191"/>
      <c r="AJ203" s="191"/>
      <c r="AK203" s="191"/>
      <c r="AL203" s="191"/>
      <c r="AM203" s="191"/>
      <c r="AN203" s="191"/>
      <c r="AO203" s="191"/>
      <c r="AP203" s="191"/>
      <c r="AQ203" s="191"/>
      <c r="AR203" s="191"/>
    </row>
    <row r="204" spans="1:44" ht="43.5" customHeight="1" x14ac:dyDescent="0.2">
      <c r="A204" s="215" t="s">
        <v>597</v>
      </c>
      <c r="B204" s="215"/>
      <c r="C204" s="216"/>
      <c r="D204" s="215">
        <v>556301</v>
      </c>
      <c r="E204" s="215" t="s">
        <v>51</v>
      </c>
      <c r="F204" s="217" t="s">
        <v>824</v>
      </c>
      <c r="G204" s="218" t="s">
        <v>823</v>
      </c>
      <c r="H204" s="218" t="s">
        <v>71</v>
      </c>
      <c r="I204" s="219">
        <v>2500000</v>
      </c>
      <c r="J204" s="220">
        <f>-K2493/0.0833333333333333</f>
        <v>0</v>
      </c>
      <c r="K204" s="220"/>
      <c r="L204" s="221">
        <v>44566</v>
      </c>
      <c r="M204" s="221">
        <v>44566</v>
      </c>
      <c r="N204" s="222">
        <v>45661</v>
      </c>
      <c r="O204" s="223">
        <f>YEAR(N204)</f>
        <v>2025</v>
      </c>
      <c r="P204" s="224">
        <f>MONTH(N204)</f>
        <v>1</v>
      </c>
      <c r="Q204" s="225" t="str">
        <f>IF(P204&gt;9,CONCATENATE(O204,P204),CONCATENATE(O204,"0",P204))</f>
        <v>202501</v>
      </c>
      <c r="R204" s="215" t="s">
        <v>664</v>
      </c>
      <c r="S204" s="226">
        <v>0.34</v>
      </c>
      <c r="T204" s="226">
        <v>0.06</v>
      </c>
      <c r="U204" s="218"/>
      <c r="V204" s="191"/>
      <c r="W204" s="191"/>
      <c r="X204" s="191"/>
      <c r="Y20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4" s="192"/>
      <c r="AA204" s="191"/>
      <c r="AB204" s="191"/>
      <c r="AC204" s="191"/>
      <c r="AD204" s="191"/>
      <c r="AE204" s="191"/>
      <c r="AF204" s="191"/>
      <c r="AG204" s="191"/>
      <c r="AH204" s="191"/>
      <c r="AI204" s="191"/>
      <c r="AJ204" s="191"/>
      <c r="AK204" s="191"/>
      <c r="AL204" s="191"/>
      <c r="AM204" s="191"/>
      <c r="AN204" s="191"/>
      <c r="AO204" s="191"/>
      <c r="AP204" s="191"/>
      <c r="AQ204" s="191"/>
      <c r="AR204" s="191"/>
    </row>
    <row r="205" spans="1:44" ht="43.5" customHeight="1" x14ac:dyDescent="0.2">
      <c r="A205" s="215" t="s">
        <v>597</v>
      </c>
      <c r="B205" s="215"/>
      <c r="C205" s="216"/>
      <c r="D205" s="215" t="s">
        <v>843</v>
      </c>
      <c r="E205" s="215" t="s">
        <v>49</v>
      </c>
      <c r="F205" s="217" t="s">
        <v>844</v>
      </c>
      <c r="G205" s="218" t="s">
        <v>845</v>
      </c>
      <c r="H205" s="218" t="s">
        <v>846</v>
      </c>
      <c r="I205" s="219">
        <v>327750</v>
      </c>
      <c r="J205" s="220">
        <f>-K2501/0.0833333333333333</f>
        <v>0</v>
      </c>
      <c r="K205" s="220"/>
      <c r="L205" s="221">
        <v>44580</v>
      </c>
      <c r="M205" s="221">
        <v>44580</v>
      </c>
      <c r="N205" s="221">
        <v>45675</v>
      </c>
      <c r="O205" s="223">
        <f>YEAR(N205)</f>
        <v>2025</v>
      </c>
      <c r="P205" s="230">
        <f>MONTH(N205)</f>
        <v>1</v>
      </c>
      <c r="Q205" s="229" t="str">
        <f>IF(P205&gt;9,CONCATENATE(O205,P205),CONCATENATE(O205,"0",P205))</f>
        <v>202501</v>
      </c>
      <c r="R205" s="215" t="s">
        <v>664</v>
      </c>
      <c r="S205" s="226">
        <v>0</v>
      </c>
      <c r="T205" s="226">
        <v>0</v>
      </c>
      <c r="U205" s="218"/>
      <c r="V205" s="192"/>
      <c r="W205" s="192"/>
      <c r="X205" s="192"/>
      <c r="Y20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5" s="192"/>
      <c r="AA205" s="192"/>
      <c r="AB205" s="192"/>
      <c r="AC205" s="192"/>
      <c r="AD205" s="192"/>
      <c r="AE205" s="192"/>
      <c r="AF205" s="192"/>
      <c r="AG205" s="192"/>
      <c r="AH205" s="192"/>
      <c r="AI205" s="192"/>
      <c r="AJ205" s="192"/>
      <c r="AK205" s="192"/>
      <c r="AL205" s="192"/>
      <c r="AM205" s="192"/>
      <c r="AN205" s="192"/>
      <c r="AO205" s="192"/>
      <c r="AP205" s="192"/>
      <c r="AQ205" s="192"/>
      <c r="AR205" s="192"/>
    </row>
    <row r="206" spans="1:44" ht="43.5" customHeight="1" x14ac:dyDescent="0.2">
      <c r="A206" s="215" t="s">
        <v>442</v>
      </c>
      <c r="B206" s="215"/>
      <c r="C206" s="216"/>
      <c r="D206" s="215" t="s">
        <v>839</v>
      </c>
      <c r="E206" s="216" t="s">
        <v>63</v>
      </c>
      <c r="F206" s="217" t="s">
        <v>840</v>
      </c>
      <c r="G206" s="218" t="s">
        <v>841</v>
      </c>
      <c r="H206" s="218" t="s">
        <v>842</v>
      </c>
      <c r="I206" s="233">
        <v>865725</v>
      </c>
      <c r="J206" s="234">
        <f>-K2498/0.0833333333333333</f>
        <v>0</v>
      </c>
      <c r="K206" s="234"/>
      <c r="L206" s="221">
        <v>44580</v>
      </c>
      <c r="M206" s="221">
        <v>44580</v>
      </c>
      <c r="N206" s="222">
        <v>45675</v>
      </c>
      <c r="O206" s="227">
        <f>YEAR(N206)</f>
        <v>2025</v>
      </c>
      <c r="P206" s="227">
        <f>MONTH(N206)</f>
        <v>1</v>
      </c>
      <c r="Q206" s="228" t="str">
        <f>IF(P206&gt;9,CONCATENATE(O206,P206),CONCATENATE(O206,"0",P206))</f>
        <v>202501</v>
      </c>
      <c r="R206" s="215" t="s">
        <v>68</v>
      </c>
      <c r="S206" s="235">
        <v>0</v>
      </c>
      <c r="T206" s="235">
        <v>0</v>
      </c>
      <c r="U206" s="218"/>
      <c r="V206" s="191"/>
      <c r="W206" s="191"/>
      <c r="X206" s="191"/>
      <c r="Y206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6" s="191"/>
      <c r="AA206" s="191"/>
      <c r="AB206" s="191"/>
      <c r="AC206" s="191"/>
      <c r="AD206" s="191"/>
      <c r="AE206" s="191"/>
      <c r="AF206" s="191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  <c r="AR206" s="192"/>
    </row>
    <row r="207" spans="1:44" ht="43.5" customHeight="1" x14ac:dyDescent="0.2">
      <c r="A207" s="215" t="s">
        <v>442</v>
      </c>
      <c r="B207" s="215"/>
      <c r="C207" s="216"/>
      <c r="D207" s="215" t="s">
        <v>874</v>
      </c>
      <c r="E207" s="215" t="s">
        <v>62</v>
      </c>
      <c r="F207" s="217" t="s">
        <v>16</v>
      </c>
      <c r="G207" s="218" t="s">
        <v>875</v>
      </c>
      <c r="H207" s="218" t="s">
        <v>876</v>
      </c>
      <c r="I207" s="219">
        <v>345750</v>
      </c>
      <c r="J207" s="220">
        <f>-K2493/0.0833333333333333</f>
        <v>0</v>
      </c>
      <c r="K207" s="220"/>
      <c r="L207" s="221">
        <v>44608</v>
      </c>
      <c r="M207" s="221">
        <v>44670</v>
      </c>
      <c r="N207" s="221">
        <v>45675</v>
      </c>
      <c r="O207" s="223">
        <f>YEAR(N207)</f>
        <v>2025</v>
      </c>
      <c r="P207" s="230">
        <f>MONTH(N207)</f>
        <v>1</v>
      </c>
      <c r="Q207" s="229" t="str">
        <f>IF(P207&gt;9,CONCATENATE(O207,P207),CONCATENATE(O207,"0",P207))</f>
        <v>202501</v>
      </c>
      <c r="R207" s="215">
        <v>0</v>
      </c>
      <c r="S207" s="226">
        <v>0</v>
      </c>
      <c r="T207" s="226">
        <v>0</v>
      </c>
      <c r="U207" s="218"/>
      <c r="V207" s="192"/>
      <c r="W207" s="192"/>
      <c r="X207" s="192"/>
      <c r="Y20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7" s="192"/>
      <c r="AA207" s="192"/>
      <c r="AB207" s="192"/>
      <c r="AC207" s="192"/>
      <c r="AD207" s="192"/>
      <c r="AE207" s="192"/>
      <c r="AF207" s="192"/>
      <c r="AG207" s="192"/>
      <c r="AH207" s="192"/>
      <c r="AI207" s="192"/>
      <c r="AJ207" s="192"/>
      <c r="AK207" s="192"/>
      <c r="AL207" s="192"/>
      <c r="AM207" s="192"/>
      <c r="AN207" s="192"/>
      <c r="AO207" s="192"/>
      <c r="AP207" s="192"/>
      <c r="AQ207" s="192"/>
      <c r="AR207" s="192"/>
    </row>
    <row r="208" spans="1:44" ht="43.5" customHeight="1" x14ac:dyDescent="0.2">
      <c r="A208" s="216" t="s">
        <v>760</v>
      </c>
      <c r="B208" s="215"/>
      <c r="C208" s="216"/>
      <c r="D208" s="215" t="s">
        <v>831</v>
      </c>
      <c r="E208" s="215" t="s">
        <v>49</v>
      </c>
      <c r="F208" s="217" t="s">
        <v>832</v>
      </c>
      <c r="G208" s="218" t="s">
        <v>833</v>
      </c>
      <c r="H208" s="218" t="s">
        <v>834</v>
      </c>
      <c r="I208" s="219">
        <v>83994</v>
      </c>
      <c r="J208" s="220">
        <f>-K2486/0.0833333333333333</f>
        <v>0</v>
      </c>
      <c r="K208" s="220"/>
      <c r="L208" s="221">
        <v>44580</v>
      </c>
      <c r="M208" s="221">
        <v>44580</v>
      </c>
      <c r="N208" s="221">
        <v>45675</v>
      </c>
      <c r="O208" s="223">
        <f>YEAR(N208)</f>
        <v>2025</v>
      </c>
      <c r="P208" s="227">
        <f>MONTH(N208)</f>
        <v>1</v>
      </c>
      <c r="Q208" s="229" t="str">
        <f>IF(P208&gt;9,CONCATENATE(O208,P208),CONCATENATE(O208,"0",P208))</f>
        <v>202501</v>
      </c>
      <c r="R208" s="215" t="s">
        <v>664</v>
      </c>
      <c r="S208" s="226">
        <v>0</v>
      </c>
      <c r="T208" s="226">
        <v>0</v>
      </c>
      <c r="U208" s="218"/>
      <c r="V208" s="192"/>
      <c r="W208" s="191"/>
      <c r="X208" s="192"/>
      <c r="Y20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8" s="191"/>
      <c r="AA208" s="192"/>
      <c r="AB208" s="192"/>
      <c r="AC208" s="192"/>
      <c r="AD208" s="192"/>
      <c r="AE208" s="192"/>
      <c r="AF208" s="192"/>
      <c r="AG208" s="192"/>
      <c r="AH208" s="192"/>
      <c r="AI208" s="192"/>
      <c r="AJ208" s="192"/>
      <c r="AK208" s="192"/>
      <c r="AL208" s="192"/>
      <c r="AM208" s="192"/>
      <c r="AN208" s="192"/>
      <c r="AO208" s="192"/>
      <c r="AP208" s="192"/>
      <c r="AQ208" s="192"/>
      <c r="AR208" s="192"/>
    </row>
    <row r="209" spans="1:44" ht="43.5" customHeight="1" x14ac:dyDescent="0.2">
      <c r="A209" s="216" t="s">
        <v>308</v>
      </c>
      <c r="B209" s="216"/>
      <c r="C209" s="216"/>
      <c r="D209" s="216" t="s">
        <v>540</v>
      </c>
      <c r="E209" s="216" t="s">
        <v>49</v>
      </c>
      <c r="F209" s="231" t="s">
        <v>20</v>
      </c>
      <c r="G209" s="232" t="s">
        <v>541</v>
      </c>
      <c r="H209" s="232" t="s">
        <v>330</v>
      </c>
      <c r="I209" s="233">
        <v>1200000</v>
      </c>
      <c r="J209" s="234">
        <f>-K2429/0.0833333333333333</f>
        <v>0</v>
      </c>
      <c r="K209" s="234"/>
      <c r="L209" s="222">
        <v>44198</v>
      </c>
      <c r="M209" s="222">
        <v>44216</v>
      </c>
      <c r="N209" s="222">
        <v>45676</v>
      </c>
      <c r="O209" s="227">
        <f>YEAR(N209)</f>
        <v>2025</v>
      </c>
      <c r="P209" s="227">
        <f>MONTH(N209)</f>
        <v>1</v>
      </c>
      <c r="Q209" s="228" t="str">
        <f>IF(P209&gt;9,CONCATENATE(O209,P209),CONCATENATE(O209,"0",P209))</f>
        <v>202501</v>
      </c>
      <c r="R209" s="215" t="s">
        <v>68</v>
      </c>
      <c r="S209" s="235">
        <v>0</v>
      </c>
      <c r="T209" s="235">
        <v>0</v>
      </c>
      <c r="U209" s="218"/>
      <c r="V209" s="198"/>
      <c r="W209" s="196"/>
      <c r="X209" s="198"/>
      <c r="Y209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09" s="198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</row>
    <row r="210" spans="1:44" ht="36" customHeight="1" x14ac:dyDescent="0.2">
      <c r="A210" s="215" t="s">
        <v>27</v>
      </c>
      <c r="B210" s="215"/>
      <c r="C210" s="216"/>
      <c r="D210" s="215" t="s">
        <v>446</v>
      </c>
      <c r="E210" s="216" t="s">
        <v>53</v>
      </c>
      <c r="F210" s="231" t="s">
        <v>20</v>
      </c>
      <c r="G210" s="232" t="s">
        <v>447</v>
      </c>
      <c r="H210" s="232" t="s">
        <v>448</v>
      </c>
      <c r="I210" s="233">
        <v>401600</v>
      </c>
      <c r="J210" s="234">
        <f>-K2379/0.0833333333333333</f>
        <v>0</v>
      </c>
      <c r="K210" s="234"/>
      <c r="L210" s="222">
        <v>43859</v>
      </c>
      <c r="M210" s="222">
        <v>43866</v>
      </c>
      <c r="N210" s="222">
        <v>45692</v>
      </c>
      <c r="O210" s="227">
        <f>YEAR(N210)</f>
        <v>2025</v>
      </c>
      <c r="P210" s="227">
        <f>MONTH(N210)</f>
        <v>2</v>
      </c>
      <c r="Q210" s="228" t="str">
        <f>IF(P210&gt;9,CONCATENATE(O210,P210),CONCATENATE(O210,"0",P210))</f>
        <v>202502</v>
      </c>
      <c r="R210" s="215">
        <v>0</v>
      </c>
      <c r="S210" s="235">
        <v>0</v>
      </c>
      <c r="T210" s="235">
        <v>0</v>
      </c>
      <c r="U210" s="218"/>
      <c r="V210" s="192"/>
      <c r="W210" s="191"/>
      <c r="X210" s="192"/>
      <c r="Y21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0" s="192"/>
      <c r="AA210" s="192"/>
      <c r="AB210" s="192"/>
      <c r="AC210" s="192"/>
      <c r="AD210" s="192"/>
      <c r="AE210" s="192"/>
      <c r="AF210" s="192"/>
      <c r="AG210" s="192"/>
      <c r="AH210" s="192"/>
      <c r="AI210" s="192"/>
      <c r="AJ210" s="192"/>
      <c r="AK210" s="192"/>
      <c r="AL210" s="192"/>
      <c r="AM210" s="192"/>
      <c r="AN210" s="192"/>
      <c r="AO210" s="192"/>
      <c r="AP210" s="192"/>
      <c r="AQ210" s="192"/>
      <c r="AR210" s="191"/>
    </row>
    <row r="211" spans="1:44" ht="43.5" customHeight="1" x14ac:dyDescent="0.2">
      <c r="A211" s="215" t="s">
        <v>597</v>
      </c>
      <c r="B211" s="215"/>
      <c r="C211" s="216"/>
      <c r="D211" s="215" t="s">
        <v>902</v>
      </c>
      <c r="E211" s="215" t="s">
        <v>49</v>
      </c>
      <c r="F211" s="217" t="s">
        <v>903</v>
      </c>
      <c r="G211" s="218" t="s">
        <v>904</v>
      </c>
      <c r="H211" s="218" t="s">
        <v>905</v>
      </c>
      <c r="I211" s="219">
        <v>1000000</v>
      </c>
      <c r="J211" s="220">
        <f>-K2526/0.0833333333333333</f>
        <v>0</v>
      </c>
      <c r="K211" s="220"/>
      <c r="L211" s="221">
        <v>44622</v>
      </c>
      <c r="M211" s="221">
        <v>44608</v>
      </c>
      <c r="N211" s="222">
        <v>45703</v>
      </c>
      <c r="O211" s="223">
        <f>YEAR(N211)</f>
        <v>2025</v>
      </c>
      <c r="P211" s="224">
        <f>MONTH(N211)</f>
        <v>2</v>
      </c>
      <c r="Q211" s="225" t="str">
        <f>IF(P211&gt;9,CONCATENATE(O211,P211),CONCATENATE(O211,"0",P211))</f>
        <v>202502</v>
      </c>
      <c r="R211" s="215" t="s">
        <v>664</v>
      </c>
      <c r="S211" s="226">
        <v>0.1</v>
      </c>
      <c r="T211" s="226">
        <v>0.06</v>
      </c>
      <c r="U211" s="218"/>
      <c r="V211" s="191"/>
      <c r="W211" s="191"/>
      <c r="X211" s="191"/>
      <c r="Y21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1" s="192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</row>
    <row r="212" spans="1:44" ht="43.5" customHeight="1" x14ac:dyDescent="0.2">
      <c r="A212" s="216" t="s">
        <v>308</v>
      </c>
      <c r="B212" s="215"/>
      <c r="C212" s="216"/>
      <c r="D212" s="215" t="s">
        <v>883</v>
      </c>
      <c r="E212" s="215" t="s">
        <v>49</v>
      </c>
      <c r="F212" s="217" t="s">
        <v>20</v>
      </c>
      <c r="G212" s="218" t="s">
        <v>884</v>
      </c>
      <c r="H212" s="218" t="s">
        <v>885</v>
      </c>
      <c r="I212" s="219">
        <v>300000</v>
      </c>
      <c r="J212" s="220">
        <f>-K2500/0.0833333333333333</f>
        <v>0</v>
      </c>
      <c r="K212" s="220"/>
      <c r="L212" s="221">
        <v>44608</v>
      </c>
      <c r="M212" s="221">
        <v>44609</v>
      </c>
      <c r="N212" s="221">
        <v>45704</v>
      </c>
      <c r="O212" s="223">
        <f>YEAR(N212)</f>
        <v>2025</v>
      </c>
      <c r="P212" s="230">
        <f>MONTH(N212)</f>
        <v>2</v>
      </c>
      <c r="Q212" s="229" t="str">
        <f>IF(P212&gt;9,CONCATENATE(O212,P212),CONCATENATE(O212,"0",P212))</f>
        <v>202502</v>
      </c>
      <c r="R212" s="215">
        <v>0</v>
      </c>
      <c r="S212" s="226">
        <v>0</v>
      </c>
      <c r="T212" s="226">
        <v>0</v>
      </c>
      <c r="U212" s="218"/>
      <c r="V212" s="192"/>
      <c r="W212" s="192"/>
      <c r="X212" s="192"/>
      <c r="Y21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2" s="192"/>
      <c r="AA212" s="192"/>
      <c r="AB212" s="192"/>
      <c r="AC212" s="192"/>
      <c r="AD212" s="192"/>
      <c r="AE212" s="192"/>
      <c r="AF212" s="192"/>
      <c r="AG212" s="192"/>
      <c r="AH212" s="192"/>
      <c r="AI212" s="192"/>
      <c r="AJ212" s="192"/>
      <c r="AK212" s="192"/>
      <c r="AL212" s="192"/>
      <c r="AM212" s="192"/>
      <c r="AN212" s="192"/>
      <c r="AO212" s="192"/>
      <c r="AP212" s="192"/>
      <c r="AQ212" s="192"/>
      <c r="AR212" s="192"/>
    </row>
    <row r="213" spans="1:44" ht="43.5" customHeight="1" x14ac:dyDescent="0.2">
      <c r="A213" s="215" t="s">
        <v>27</v>
      </c>
      <c r="B213" s="215"/>
      <c r="C213" s="216"/>
      <c r="D213" s="215" t="s">
        <v>906</v>
      </c>
      <c r="E213" s="215" t="s">
        <v>51</v>
      </c>
      <c r="F213" s="217" t="s">
        <v>907</v>
      </c>
      <c r="G213" s="218" t="s">
        <v>908</v>
      </c>
      <c r="H213" s="218" t="s">
        <v>64</v>
      </c>
      <c r="I213" s="219">
        <v>1500000</v>
      </c>
      <c r="J213" s="220">
        <f>-K2534/0.0833333333333333</f>
        <v>0</v>
      </c>
      <c r="K213" s="220"/>
      <c r="L213" s="221">
        <v>44636</v>
      </c>
      <c r="M213" s="221">
        <v>44622</v>
      </c>
      <c r="N213" s="221">
        <v>45717</v>
      </c>
      <c r="O213" s="223">
        <f>YEAR(N213)</f>
        <v>2025</v>
      </c>
      <c r="P213" s="227">
        <f>MONTH(N213)</f>
        <v>3</v>
      </c>
      <c r="Q213" s="229" t="str">
        <f>IF(P213&gt;9,CONCATENATE(O213,P213),CONCATENATE(O213,"0",P213))</f>
        <v>202503</v>
      </c>
      <c r="R213" s="215" t="s">
        <v>73</v>
      </c>
      <c r="S213" s="226">
        <v>0.26</v>
      </c>
      <c r="T213" s="226">
        <v>0.13</v>
      </c>
      <c r="U213" s="218"/>
      <c r="V213" s="198"/>
      <c r="W213" s="196"/>
      <c r="X213" s="198"/>
      <c r="Y213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8"/>
    </row>
    <row r="214" spans="1:44" ht="43.5" customHeight="1" x14ac:dyDescent="0.2">
      <c r="A214" s="215" t="s">
        <v>929</v>
      </c>
      <c r="B214" s="215"/>
      <c r="C214" s="216"/>
      <c r="D214" s="215" t="s">
        <v>894</v>
      </c>
      <c r="E214" s="215" t="s">
        <v>52</v>
      </c>
      <c r="F214" s="217" t="s">
        <v>20</v>
      </c>
      <c r="G214" s="232" t="s">
        <v>895</v>
      </c>
      <c r="H214" s="218" t="s">
        <v>266</v>
      </c>
      <c r="I214" s="219">
        <v>250000</v>
      </c>
      <c r="J214" s="220">
        <f>-K2533/0.0833333333333333</f>
        <v>0</v>
      </c>
      <c r="K214" s="220"/>
      <c r="L214" s="221">
        <v>44622</v>
      </c>
      <c r="M214" s="221">
        <v>44622</v>
      </c>
      <c r="N214" s="222">
        <v>45717</v>
      </c>
      <c r="O214" s="227">
        <f>YEAR(N214)</f>
        <v>2025</v>
      </c>
      <c r="P214" s="227">
        <f>MONTH(N214)</f>
        <v>3</v>
      </c>
      <c r="Q214" s="228" t="str">
        <f>IF(P214&gt;9,CONCATENATE(O214,P214),CONCATENATE(O214,"0",P214))</f>
        <v>202503</v>
      </c>
      <c r="R214" s="215" t="s">
        <v>151</v>
      </c>
      <c r="S214" s="226">
        <v>0</v>
      </c>
      <c r="T214" s="226">
        <v>0</v>
      </c>
      <c r="U214" s="218"/>
      <c r="V214" s="198"/>
      <c r="W214" s="196"/>
      <c r="X214" s="198"/>
      <c r="Y214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4" s="198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8"/>
    </row>
    <row r="215" spans="1:44" ht="43.5" customHeight="1" x14ac:dyDescent="0.2">
      <c r="A215" s="216" t="s">
        <v>760</v>
      </c>
      <c r="B215" s="216"/>
      <c r="C215" s="216"/>
      <c r="D215" s="215" t="s">
        <v>898</v>
      </c>
      <c r="E215" s="215" t="s">
        <v>47</v>
      </c>
      <c r="F215" s="217" t="s">
        <v>899</v>
      </c>
      <c r="G215" s="218" t="s">
        <v>900</v>
      </c>
      <c r="H215" s="218" t="s">
        <v>901</v>
      </c>
      <c r="I215" s="219">
        <v>1000000</v>
      </c>
      <c r="J215" s="220">
        <f>-K2523/0.0833333333333333</f>
        <v>0</v>
      </c>
      <c r="K215" s="220"/>
      <c r="L215" s="221">
        <v>44622</v>
      </c>
      <c r="M215" s="221">
        <v>44622</v>
      </c>
      <c r="N215" s="222">
        <v>45717</v>
      </c>
      <c r="O215" s="227">
        <f>YEAR(N215)</f>
        <v>2025</v>
      </c>
      <c r="P215" s="227">
        <f>MONTH(N215)</f>
        <v>3</v>
      </c>
      <c r="Q215" s="228" t="str">
        <f>IF(P215&gt;9,CONCATENATE(O215,P215),CONCATENATE(O215,"0",P215))</f>
        <v>202503</v>
      </c>
      <c r="R215" s="215" t="s">
        <v>151</v>
      </c>
      <c r="S215" s="226">
        <v>0</v>
      </c>
      <c r="T215" s="226">
        <v>0</v>
      </c>
      <c r="U215" s="218"/>
      <c r="V215" s="192"/>
      <c r="W215" s="191"/>
      <c r="X215" s="192"/>
      <c r="Y21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5" s="191"/>
      <c r="AA215" s="191"/>
      <c r="AB215" s="191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92"/>
    </row>
    <row r="216" spans="1:44" ht="43.5" customHeight="1" x14ac:dyDescent="0.2">
      <c r="A216" s="215" t="s">
        <v>27</v>
      </c>
      <c r="B216" s="215"/>
      <c r="C216" s="216"/>
      <c r="D216" s="215" t="s">
        <v>469</v>
      </c>
      <c r="E216" s="215" t="s">
        <v>49</v>
      </c>
      <c r="F216" s="217" t="s">
        <v>20</v>
      </c>
      <c r="G216" s="218" t="s">
        <v>470</v>
      </c>
      <c r="H216" s="218" t="s">
        <v>471</v>
      </c>
      <c r="I216" s="219">
        <v>194123</v>
      </c>
      <c r="J216" s="220">
        <f>-K2400/0.0833333333333333</f>
        <v>0</v>
      </c>
      <c r="K216" s="220"/>
      <c r="L216" s="221">
        <v>43908</v>
      </c>
      <c r="M216" s="221">
        <v>43908</v>
      </c>
      <c r="N216" s="222">
        <v>45734</v>
      </c>
      <c r="O216" s="227">
        <f>YEAR(N216)</f>
        <v>2025</v>
      </c>
      <c r="P216" s="227">
        <f>MONTH(N216)</f>
        <v>3</v>
      </c>
      <c r="Q216" s="228" t="str">
        <f>IF(P216&gt;9,CONCATENATE(O216,P216),CONCATENATE(O216,"0",P216))</f>
        <v>202503</v>
      </c>
      <c r="R216" s="215">
        <v>0</v>
      </c>
      <c r="S216" s="226">
        <v>0</v>
      </c>
      <c r="T216" s="226">
        <v>0</v>
      </c>
      <c r="U216" s="218"/>
      <c r="V216" s="198"/>
      <c r="W216" s="196"/>
      <c r="X216" s="198"/>
      <c r="Y216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6" s="198"/>
      <c r="AA216" s="198"/>
      <c r="AB216" s="198"/>
      <c r="AC216" s="198"/>
      <c r="AD216" s="198"/>
      <c r="AE216" s="198"/>
      <c r="AF216" s="198"/>
      <c r="AG216" s="198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6"/>
    </row>
    <row r="217" spans="1:44" ht="43.5" customHeight="1" x14ac:dyDescent="0.2">
      <c r="A217" s="215" t="s">
        <v>67</v>
      </c>
      <c r="B217" s="215"/>
      <c r="C217" s="216"/>
      <c r="D217" s="215" t="s">
        <v>672</v>
      </c>
      <c r="E217" s="215" t="s">
        <v>49</v>
      </c>
      <c r="F217" s="217" t="s">
        <v>20</v>
      </c>
      <c r="G217" s="218" t="s">
        <v>666</v>
      </c>
      <c r="H217" s="218" t="s">
        <v>665</v>
      </c>
      <c r="I217" s="219">
        <v>49447.46</v>
      </c>
      <c r="J217" s="220">
        <f>-K2468/0.0833333333333333</f>
        <v>0</v>
      </c>
      <c r="K217" s="220"/>
      <c r="L217" s="221">
        <v>44370</v>
      </c>
      <c r="M217" s="221">
        <v>44286</v>
      </c>
      <c r="N217" s="222">
        <v>45746</v>
      </c>
      <c r="O217" s="223">
        <f>YEAR(N217)</f>
        <v>2025</v>
      </c>
      <c r="P217" s="224">
        <f>MONTH(N217)</f>
        <v>3</v>
      </c>
      <c r="Q217" s="225" t="str">
        <f>IF(P217&gt;9,CONCATENATE(O217,P217),CONCATENATE(O217,"0",P217))</f>
        <v>202503</v>
      </c>
      <c r="R217" s="215">
        <v>0</v>
      </c>
      <c r="S217" s="226">
        <v>0</v>
      </c>
      <c r="T217" s="226">
        <v>0</v>
      </c>
      <c r="U217" s="218"/>
      <c r="V217" s="191"/>
      <c r="W217" s="191"/>
      <c r="X217" s="191"/>
      <c r="Y21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7" s="192"/>
      <c r="AA217" s="191"/>
      <c r="AB217" s="191"/>
      <c r="AC217" s="191"/>
      <c r="AD217" s="191"/>
      <c r="AE217" s="191"/>
      <c r="AF217" s="191"/>
      <c r="AG217" s="191"/>
      <c r="AH217" s="191"/>
      <c r="AI217" s="191"/>
      <c r="AJ217" s="191"/>
      <c r="AK217" s="191"/>
      <c r="AL217" s="191"/>
      <c r="AM217" s="191"/>
      <c r="AN217" s="191"/>
      <c r="AO217" s="191"/>
      <c r="AP217" s="191"/>
      <c r="AQ217" s="191"/>
      <c r="AR217" s="191"/>
    </row>
    <row r="218" spans="1:44" ht="43.5" customHeight="1" x14ac:dyDescent="0.2">
      <c r="A218" s="215" t="s">
        <v>597</v>
      </c>
      <c r="B218" s="215"/>
      <c r="C218" s="216"/>
      <c r="D218" s="215" t="s">
        <v>919</v>
      </c>
      <c r="E218" s="215" t="s">
        <v>50</v>
      </c>
      <c r="F218" s="217" t="s">
        <v>920</v>
      </c>
      <c r="G218" s="218" t="s">
        <v>921</v>
      </c>
      <c r="H218" s="218" t="s">
        <v>922</v>
      </c>
      <c r="I218" s="219">
        <v>528108.9</v>
      </c>
      <c r="J218" s="220">
        <f>-K2536/0.0833333333333333</f>
        <v>0</v>
      </c>
      <c r="K218" s="220"/>
      <c r="L218" s="221">
        <v>44657</v>
      </c>
      <c r="M218" s="221">
        <v>44657</v>
      </c>
      <c r="N218" s="222">
        <v>45752</v>
      </c>
      <c r="O218" s="223">
        <f>YEAR(N218)</f>
        <v>2025</v>
      </c>
      <c r="P218" s="224">
        <f>MONTH(N218)</f>
        <v>4</v>
      </c>
      <c r="Q218" s="225" t="str">
        <f>IF(P218&gt;9,CONCATENATE(O218,P218),CONCATENATE(O218,"0",P218))</f>
        <v>202504</v>
      </c>
      <c r="R218" s="215" t="s">
        <v>664</v>
      </c>
      <c r="S218" s="226">
        <v>0</v>
      </c>
      <c r="T218" s="226">
        <v>0</v>
      </c>
      <c r="U218" s="218"/>
      <c r="V218" s="191"/>
      <c r="W218" s="191"/>
      <c r="X218" s="191"/>
      <c r="Y21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8" s="192"/>
      <c r="AA218" s="191"/>
      <c r="AB218" s="191"/>
      <c r="AC218" s="191"/>
      <c r="AD218" s="191"/>
      <c r="AE218" s="191"/>
      <c r="AF218" s="191"/>
      <c r="AG218" s="191"/>
      <c r="AH218" s="191"/>
      <c r="AI218" s="191"/>
      <c r="AJ218" s="191"/>
      <c r="AK218" s="191"/>
      <c r="AL218" s="191"/>
      <c r="AM218" s="191"/>
      <c r="AN218" s="191"/>
      <c r="AO218" s="191"/>
      <c r="AP218" s="191"/>
      <c r="AQ218" s="191"/>
      <c r="AR218" s="191"/>
    </row>
    <row r="219" spans="1:44" ht="43.5" customHeight="1" x14ac:dyDescent="0.2">
      <c r="A219" s="215" t="s">
        <v>597</v>
      </c>
      <c r="B219" s="215"/>
      <c r="C219" s="216"/>
      <c r="D219" s="215" t="s">
        <v>938</v>
      </c>
      <c r="E219" s="215" t="s">
        <v>47</v>
      </c>
      <c r="F219" s="217" t="s">
        <v>939</v>
      </c>
      <c r="G219" s="218" t="s">
        <v>940</v>
      </c>
      <c r="H219" s="218" t="s">
        <v>941</v>
      </c>
      <c r="I219" s="219">
        <v>69500</v>
      </c>
      <c r="J219" s="220">
        <f>-K2538/0.0833333333333333</f>
        <v>0</v>
      </c>
      <c r="K219" s="220"/>
      <c r="L219" s="221">
        <v>44657</v>
      </c>
      <c r="M219" s="221">
        <v>44657</v>
      </c>
      <c r="N219" s="222">
        <v>45752</v>
      </c>
      <c r="O219" s="223">
        <f>YEAR(N219)</f>
        <v>2025</v>
      </c>
      <c r="P219" s="224">
        <f>MONTH(N219)</f>
        <v>4</v>
      </c>
      <c r="Q219" s="225" t="str">
        <f>IF(P219&gt;9,CONCATENATE(O219,P219),CONCATENATE(O219,"0",P219))</f>
        <v>202504</v>
      </c>
      <c r="R219" s="215" t="s">
        <v>151</v>
      </c>
      <c r="S219" s="226">
        <v>0</v>
      </c>
      <c r="T219" s="226">
        <v>0</v>
      </c>
      <c r="U219" s="218"/>
      <c r="V219" s="191"/>
      <c r="W219" s="191"/>
      <c r="X219" s="191"/>
      <c r="Y219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19" s="192"/>
      <c r="AA219" s="191"/>
      <c r="AB219" s="191"/>
      <c r="AC219" s="191"/>
      <c r="AD219" s="191"/>
      <c r="AE219" s="191"/>
      <c r="AF219" s="191"/>
      <c r="AG219" s="191"/>
      <c r="AH219" s="191"/>
      <c r="AI219" s="191"/>
      <c r="AJ219" s="191"/>
      <c r="AK219" s="191"/>
      <c r="AL219" s="191"/>
      <c r="AM219" s="191"/>
      <c r="AN219" s="191"/>
      <c r="AO219" s="191"/>
      <c r="AP219" s="191"/>
      <c r="AQ219" s="191"/>
      <c r="AR219" s="191"/>
    </row>
    <row r="220" spans="1:44" ht="43.5" customHeight="1" x14ac:dyDescent="0.2">
      <c r="A220" s="215" t="s">
        <v>308</v>
      </c>
      <c r="B220" s="215"/>
      <c r="C220" s="216"/>
      <c r="D220" s="215" t="s">
        <v>954</v>
      </c>
      <c r="E220" s="215" t="s">
        <v>51</v>
      </c>
      <c r="F220" s="217" t="s">
        <v>955</v>
      </c>
      <c r="G220" s="218" t="s">
        <v>956</v>
      </c>
      <c r="H220" s="218" t="s">
        <v>786</v>
      </c>
      <c r="I220" s="219">
        <v>4000000</v>
      </c>
      <c r="J220" s="220">
        <f>-K2543/0.0833333333333333</f>
        <v>0</v>
      </c>
      <c r="K220" s="220"/>
      <c r="L220" s="221">
        <v>44657</v>
      </c>
      <c r="M220" s="221">
        <v>44657</v>
      </c>
      <c r="N220" s="221">
        <v>45752</v>
      </c>
      <c r="O220" s="223">
        <f>YEAR(N220)</f>
        <v>2025</v>
      </c>
      <c r="P220" s="227">
        <f>MONTH(N220)</f>
        <v>4</v>
      </c>
      <c r="Q220" s="229" t="str">
        <f>IF(P220&gt;9,CONCATENATE(O220,P220),CONCATENATE(O220,"0",P220))</f>
        <v>202504</v>
      </c>
      <c r="R220" s="215" t="s">
        <v>754</v>
      </c>
      <c r="S220" s="226">
        <v>0.36</v>
      </c>
      <c r="T220" s="226">
        <v>0.05</v>
      </c>
      <c r="U220" s="232"/>
      <c r="V220" s="192"/>
      <c r="W220" s="191"/>
      <c r="X220" s="192"/>
      <c r="Y22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0" s="192"/>
      <c r="AA220" s="191"/>
      <c r="AB220" s="191"/>
      <c r="AC220" s="191"/>
      <c r="AD220" s="191"/>
      <c r="AE220" s="191"/>
      <c r="AF220" s="191"/>
      <c r="AG220" s="191"/>
      <c r="AH220" s="191"/>
      <c r="AI220" s="191"/>
      <c r="AJ220" s="191"/>
      <c r="AK220" s="191"/>
      <c r="AL220" s="191"/>
      <c r="AM220" s="191"/>
      <c r="AN220" s="191"/>
      <c r="AO220" s="191"/>
      <c r="AP220" s="191"/>
      <c r="AQ220" s="191"/>
      <c r="AR220" s="192"/>
    </row>
    <row r="221" spans="1:44" ht="43.5" customHeight="1" x14ac:dyDescent="0.2">
      <c r="A221" s="215" t="s">
        <v>308</v>
      </c>
      <c r="B221" s="215"/>
      <c r="C221" s="216"/>
      <c r="D221" s="236" t="s">
        <v>923</v>
      </c>
      <c r="E221" s="215" t="s">
        <v>50</v>
      </c>
      <c r="F221" s="217" t="s">
        <v>924</v>
      </c>
      <c r="G221" s="218" t="s">
        <v>925</v>
      </c>
      <c r="H221" s="218" t="s">
        <v>926</v>
      </c>
      <c r="I221" s="219">
        <v>808161.24</v>
      </c>
      <c r="J221" s="220">
        <f>-K2532/0.0833333333333333</f>
        <v>0</v>
      </c>
      <c r="K221" s="220"/>
      <c r="L221" s="221">
        <v>44657</v>
      </c>
      <c r="M221" s="221">
        <v>44657</v>
      </c>
      <c r="N221" s="222">
        <v>45752</v>
      </c>
      <c r="O221" s="227">
        <f>YEAR(N221)</f>
        <v>2025</v>
      </c>
      <c r="P221" s="227">
        <f>MONTH(N221)</f>
        <v>4</v>
      </c>
      <c r="Q221" s="228" t="str">
        <f>IF(P221&gt;9,CONCATENATE(O221,P221),CONCATENATE(O221,"0",P221))</f>
        <v>202504</v>
      </c>
      <c r="R221" s="215" t="s">
        <v>151</v>
      </c>
      <c r="S221" s="226">
        <v>0</v>
      </c>
      <c r="T221" s="226">
        <v>0</v>
      </c>
      <c r="U221" s="218"/>
      <c r="V221" s="192"/>
      <c r="W221" s="191"/>
      <c r="X221" s="192"/>
      <c r="Y22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1" s="192"/>
      <c r="AA221" s="192"/>
      <c r="AB221" s="192"/>
      <c r="AC221" s="192"/>
      <c r="AD221" s="192"/>
      <c r="AE221" s="192"/>
      <c r="AF221" s="192"/>
      <c r="AG221" s="192"/>
      <c r="AH221" s="192"/>
      <c r="AI221" s="192"/>
      <c r="AJ221" s="192"/>
      <c r="AK221" s="192"/>
      <c r="AL221" s="192"/>
      <c r="AM221" s="192"/>
      <c r="AN221" s="192"/>
      <c r="AO221" s="192"/>
      <c r="AP221" s="192"/>
      <c r="AQ221" s="192"/>
      <c r="AR221" s="191"/>
    </row>
    <row r="222" spans="1:44" ht="43.5" customHeight="1" x14ac:dyDescent="0.2">
      <c r="A222" s="216" t="s">
        <v>760</v>
      </c>
      <c r="B222" s="215"/>
      <c r="C222" s="216"/>
      <c r="D222" s="215" t="s">
        <v>896</v>
      </c>
      <c r="E222" s="215" t="s">
        <v>58</v>
      </c>
      <c r="F222" s="217" t="s">
        <v>897</v>
      </c>
      <c r="G222" s="218" t="s">
        <v>779</v>
      </c>
      <c r="H222" s="218" t="s">
        <v>778</v>
      </c>
      <c r="I222" s="219">
        <v>1000000</v>
      </c>
      <c r="J222" s="220">
        <f>-K2530/0.0833333333333333</f>
        <v>0</v>
      </c>
      <c r="K222" s="220"/>
      <c r="L222" s="221">
        <v>44657</v>
      </c>
      <c r="M222" s="221">
        <v>44682</v>
      </c>
      <c r="N222" s="222">
        <v>45777</v>
      </c>
      <c r="O222" s="227">
        <f>YEAR(N222)</f>
        <v>2025</v>
      </c>
      <c r="P222" s="227">
        <f>MONTH(N222)</f>
        <v>4</v>
      </c>
      <c r="Q222" s="228" t="str">
        <f>IF(P222&gt;9,CONCATENATE(O222,P222),CONCATENATE(O222,"0",P222))</f>
        <v>202504</v>
      </c>
      <c r="R222" s="215" t="s">
        <v>151</v>
      </c>
      <c r="S222" s="226">
        <v>0</v>
      </c>
      <c r="T222" s="226">
        <v>0</v>
      </c>
      <c r="U222" s="218"/>
      <c r="V222" s="192"/>
      <c r="W222" s="191"/>
      <c r="X222" s="192"/>
      <c r="Y22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2" s="191"/>
      <c r="AA222" s="191"/>
      <c r="AB222" s="191"/>
      <c r="AC222" s="191"/>
      <c r="AD222" s="191"/>
      <c r="AE222" s="191"/>
      <c r="AF222" s="191"/>
      <c r="AG222" s="191"/>
      <c r="AH222" s="191"/>
      <c r="AI222" s="191"/>
      <c r="AJ222" s="191"/>
      <c r="AK222" s="191"/>
      <c r="AL222" s="191"/>
      <c r="AM222" s="191"/>
      <c r="AN222" s="191"/>
      <c r="AO222" s="191"/>
      <c r="AP222" s="191"/>
      <c r="AQ222" s="191"/>
      <c r="AR222" s="191"/>
    </row>
    <row r="223" spans="1:44" ht="43.5" customHeight="1" x14ac:dyDescent="0.2">
      <c r="A223" s="215" t="s">
        <v>27</v>
      </c>
      <c r="B223" s="215"/>
      <c r="C223" s="216"/>
      <c r="D223" s="215" t="s">
        <v>1080</v>
      </c>
      <c r="E223" s="215" t="s">
        <v>974</v>
      </c>
      <c r="F223" s="217" t="s">
        <v>20</v>
      </c>
      <c r="G223" s="218" t="s">
        <v>1078</v>
      </c>
      <c r="H223" s="218" t="s">
        <v>1079</v>
      </c>
      <c r="I223" s="219">
        <v>40200000</v>
      </c>
      <c r="J223" s="220">
        <f>-K2547/0.0833333333333333</f>
        <v>0</v>
      </c>
      <c r="K223" s="220"/>
      <c r="L223" s="221">
        <v>44986</v>
      </c>
      <c r="M223" s="221">
        <v>44972</v>
      </c>
      <c r="N223" s="221">
        <v>45822</v>
      </c>
      <c r="O223" s="223">
        <f>YEAR(N223)</f>
        <v>2025</v>
      </c>
      <c r="P223" s="230">
        <f>MONTH(N223)</f>
        <v>6</v>
      </c>
      <c r="Q223" s="229" t="str">
        <f>IF(P223&gt;9,CONCATENATE(O223,P223),CONCATENATE(O223,"0",P223))</f>
        <v>202506</v>
      </c>
      <c r="R223" s="215" t="s">
        <v>230</v>
      </c>
      <c r="S223" s="226">
        <v>0.15</v>
      </c>
      <c r="T223" s="226">
        <v>0.05</v>
      </c>
      <c r="U223" s="218"/>
      <c r="V223" s="198"/>
      <c r="W223" s="198"/>
      <c r="X223" s="198"/>
      <c r="Y223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3" s="198"/>
      <c r="AA223" s="198"/>
      <c r="AB223" s="198"/>
      <c r="AC223" s="198"/>
      <c r="AD223" s="198"/>
      <c r="AE223" s="198"/>
      <c r="AF223" s="198"/>
      <c r="AG223" s="198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</row>
    <row r="224" spans="1:44" ht="43.5" customHeight="1" x14ac:dyDescent="0.2">
      <c r="A224" s="216" t="s">
        <v>441</v>
      </c>
      <c r="B224" s="216"/>
      <c r="C224" s="216"/>
      <c r="D224" s="216" t="s">
        <v>571</v>
      </c>
      <c r="E224" s="216" t="s">
        <v>49</v>
      </c>
      <c r="F224" s="231" t="s">
        <v>20</v>
      </c>
      <c r="G224" s="232" t="s">
        <v>572</v>
      </c>
      <c r="H224" s="232" t="s">
        <v>573</v>
      </c>
      <c r="I224" s="233">
        <v>124320</v>
      </c>
      <c r="J224" s="234">
        <f>-K2459/0.0833333333333333</f>
        <v>0</v>
      </c>
      <c r="K224" s="234"/>
      <c r="L224" s="222">
        <v>44132</v>
      </c>
      <c r="M224" s="222">
        <v>44002</v>
      </c>
      <c r="N224" s="222">
        <v>45827</v>
      </c>
      <c r="O224" s="227">
        <f>YEAR(N224)</f>
        <v>2025</v>
      </c>
      <c r="P224" s="227">
        <f>MONTH(N224)</f>
        <v>6</v>
      </c>
      <c r="Q224" s="228" t="str">
        <f>IF(P224&gt;9,CONCATENATE(O224,P224),CONCATENATE(O224,"0",P224))</f>
        <v>202506</v>
      </c>
      <c r="R224" s="215">
        <v>0</v>
      </c>
      <c r="S224" s="235">
        <v>0</v>
      </c>
      <c r="T224" s="235">
        <v>0</v>
      </c>
      <c r="U224" s="218"/>
      <c r="V224" s="198"/>
      <c r="W224" s="196"/>
      <c r="X224" s="198"/>
      <c r="Y224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4" s="198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</row>
    <row r="225" spans="1:44" ht="43.5" customHeight="1" x14ac:dyDescent="0.2">
      <c r="A225" s="215" t="s">
        <v>597</v>
      </c>
      <c r="B225" s="215"/>
      <c r="C225" s="216"/>
      <c r="D225" s="215" t="s">
        <v>909</v>
      </c>
      <c r="E225" s="215" t="s">
        <v>49</v>
      </c>
      <c r="F225" s="217" t="s">
        <v>20</v>
      </c>
      <c r="G225" s="218" t="s">
        <v>910</v>
      </c>
      <c r="H225" s="218" t="s">
        <v>354</v>
      </c>
      <c r="I225" s="219">
        <v>1005750</v>
      </c>
      <c r="J225" s="220">
        <f>-K2541/0.0833333333333333</f>
        <v>0</v>
      </c>
      <c r="K225" s="220"/>
      <c r="L225" s="221">
        <v>44636</v>
      </c>
      <c r="M225" s="221">
        <v>44743</v>
      </c>
      <c r="N225" s="222">
        <v>45838</v>
      </c>
      <c r="O225" s="223">
        <f>YEAR(N225)</f>
        <v>2025</v>
      </c>
      <c r="P225" s="224">
        <f>MONTH(N225)</f>
        <v>6</v>
      </c>
      <c r="Q225" s="225" t="str">
        <f>IF(P225&gt;9,CONCATENATE(O225,P225),CONCATENATE(O225,"0",P225))</f>
        <v>202506</v>
      </c>
      <c r="R225" s="215" t="s">
        <v>664</v>
      </c>
      <c r="S225" s="226">
        <v>0</v>
      </c>
      <c r="T225" s="226">
        <v>0</v>
      </c>
      <c r="U225" s="218"/>
      <c r="V225" s="191"/>
      <c r="W225" s="191"/>
      <c r="X225" s="191"/>
      <c r="Y22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5" s="192"/>
      <c r="AA225" s="191"/>
      <c r="AB225" s="191"/>
      <c r="AC225" s="191"/>
      <c r="AD225" s="191"/>
      <c r="AE225" s="191"/>
      <c r="AF225" s="191"/>
      <c r="AG225" s="191"/>
      <c r="AH225" s="191"/>
      <c r="AI225" s="191"/>
      <c r="AJ225" s="191"/>
      <c r="AK225" s="191"/>
      <c r="AL225" s="191"/>
      <c r="AM225" s="191"/>
      <c r="AN225" s="191"/>
      <c r="AO225" s="191"/>
      <c r="AP225" s="191"/>
      <c r="AQ225" s="191"/>
      <c r="AR225" s="191"/>
    </row>
    <row r="226" spans="1:44" ht="43.5" customHeight="1" x14ac:dyDescent="0.2">
      <c r="A226" s="251" t="s">
        <v>27</v>
      </c>
      <c r="B226" s="248"/>
      <c r="C226" s="248"/>
      <c r="D226" s="251" t="s">
        <v>512</v>
      </c>
      <c r="E226" s="250" t="s">
        <v>59</v>
      </c>
      <c r="F226" s="255" t="s">
        <v>16</v>
      </c>
      <c r="G226" s="258" t="s">
        <v>513</v>
      </c>
      <c r="H226" s="258" t="s">
        <v>514</v>
      </c>
      <c r="I226" s="261">
        <v>133843.07</v>
      </c>
      <c r="J226" s="262">
        <f>-K2447/0.0833333333333333</f>
        <v>0</v>
      </c>
      <c r="K226" s="262"/>
      <c r="L226" s="268">
        <v>44076</v>
      </c>
      <c r="M226" s="268">
        <v>44076</v>
      </c>
      <c r="N226" s="268">
        <v>45901</v>
      </c>
      <c r="O226" s="269">
        <f>YEAR(N226)</f>
        <v>2025</v>
      </c>
      <c r="P226" s="269">
        <f>MONTH(N226)</f>
        <v>9</v>
      </c>
      <c r="Q226" s="273" t="str">
        <f>IF(P226&gt;9,CONCATENATE(O226,P226),CONCATENATE(O226,"0",P226))</f>
        <v>202509</v>
      </c>
      <c r="R226" s="277">
        <v>0</v>
      </c>
      <c r="S226" s="279">
        <v>0</v>
      </c>
      <c r="T226" s="279">
        <v>0</v>
      </c>
      <c r="U226" s="258"/>
      <c r="V226" s="191"/>
      <c r="W226" s="191"/>
      <c r="X226" s="191"/>
      <c r="Y22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6" s="192"/>
      <c r="AA226" s="192"/>
      <c r="AB226" s="192"/>
      <c r="AC226" s="192"/>
      <c r="AD226" s="192"/>
      <c r="AE226" s="192"/>
      <c r="AF226" s="192"/>
      <c r="AG226" s="192"/>
      <c r="AH226" s="192"/>
      <c r="AI226" s="192"/>
      <c r="AJ226" s="192"/>
      <c r="AK226" s="192"/>
      <c r="AL226" s="192"/>
      <c r="AM226" s="192"/>
      <c r="AN226" s="192"/>
      <c r="AO226" s="192"/>
      <c r="AP226" s="192"/>
      <c r="AQ226" s="192"/>
      <c r="AR226" s="192"/>
    </row>
    <row r="227" spans="1:44" ht="15" x14ac:dyDescent="0.2">
      <c r="A227" s="215" t="s">
        <v>220</v>
      </c>
      <c r="B227" s="250"/>
      <c r="C227" s="248"/>
      <c r="D227" s="215" t="s">
        <v>254</v>
      </c>
      <c r="E227" s="215" t="s">
        <v>50</v>
      </c>
      <c r="F227" s="254" t="s">
        <v>20</v>
      </c>
      <c r="G227" s="218" t="s">
        <v>255</v>
      </c>
      <c r="H227" s="218" t="s">
        <v>256</v>
      </c>
      <c r="I227" s="219">
        <v>3906933.5</v>
      </c>
      <c r="J227" s="265">
        <f>-K2327/0.0833333333333333</f>
        <v>0</v>
      </c>
      <c r="K227" s="265"/>
      <c r="L227" s="221">
        <v>42669</v>
      </c>
      <c r="M227" s="221">
        <v>42669</v>
      </c>
      <c r="N227" s="222">
        <v>45930</v>
      </c>
      <c r="O227" s="269">
        <f>YEAR(N227)</f>
        <v>2025</v>
      </c>
      <c r="P227" s="269">
        <f>MONTH(N227)</f>
        <v>9</v>
      </c>
      <c r="Q227" s="273" t="str">
        <f>IF(P227&gt;9,CONCATENATE(O227,P227),CONCATENATE(O227,"0",P227))</f>
        <v>202509</v>
      </c>
      <c r="R227" s="215">
        <v>0</v>
      </c>
      <c r="S227" s="226">
        <v>0</v>
      </c>
      <c r="T227" s="226">
        <v>0</v>
      </c>
      <c r="U227" s="218"/>
      <c r="V227" s="192"/>
      <c r="W227" s="191"/>
      <c r="X227" s="192"/>
      <c r="Y22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7" s="192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92"/>
    </row>
    <row r="228" spans="1:44" ht="43.5" customHeight="1" x14ac:dyDescent="0.2">
      <c r="A228" s="216" t="s">
        <v>395</v>
      </c>
      <c r="B228" s="248"/>
      <c r="C228" s="248"/>
      <c r="D228" s="215" t="s">
        <v>508</v>
      </c>
      <c r="E228" s="216" t="s">
        <v>47</v>
      </c>
      <c r="F228" s="217" t="s">
        <v>509</v>
      </c>
      <c r="G228" s="232" t="s">
        <v>510</v>
      </c>
      <c r="H228" s="232" t="s">
        <v>511</v>
      </c>
      <c r="I228" s="233">
        <v>3454252</v>
      </c>
      <c r="J228" s="262">
        <f>-K2382/0.0833333333333333</f>
        <v>0</v>
      </c>
      <c r="K228" s="262"/>
      <c r="L228" s="222">
        <v>44076</v>
      </c>
      <c r="M228" s="222">
        <v>44105</v>
      </c>
      <c r="N228" s="222">
        <v>45930</v>
      </c>
      <c r="O228" s="269">
        <f>YEAR(N228)</f>
        <v>2025</v>
      </c>
      <c r="P228" s="269">
        <f>MONTH(N228)</f>
        <v>9</v>
      </c>
      <c r="Q228" s="273" t="str">
        <f>IF(P228&gt;9,CONCATENATE(O228,P228),CONCATENATE(O228,"0",P228))</f>
        <v>202509</v>
      </c>
      <c r="R228" s="215" t="s">
        <v>151</v>
      </c>
      <c r="S228" s="235">
        <v>0</v>
      </c>
      <c r="T228" s="235">
        <v>0</v>
      </c>
      <c r="U228" s="281"/>
      <c r="V228" s="191"/>
      <c r="W228" s="191"/>
      <c r="X228" s="191"/>
      <c r="Y228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8" s="192"/>
      <c r="AA228" s="192"/>
      <c r="AB228" s="192"/>
      <c r="AC228" s="192"/>
      <c r="AD228" s="192"/>
      <c r="AE228" s="192"/>
      <c r="AF228" s="192"/>
      <c r="AG228" s="192"/>
      <c r="AH228" s="192"/>
      <c r="AI228" s="192"/>
      <c r="AJ228" s="192"/>
      <c r="AK228" s="192"/>
      <c r="AL228" s="192"/>
      <c r="AM228" s="192"/>
      <c r="AN228" s="192"/>
      <c r="AO228" s="192"/>
      <c r="AP228" s="192"/>
      <c r="AQ228" s="192"/>
      <c r="AR228" s="191"/>
    </row>
    <row r="229" spans="1:44" ht="43.5" customHeight="1" x14ac:dyDescent="0.2">
      <c r="A229" s="215" t="s">
        <v>27</v>
      </c>
      <c r="B229" s="250"/>
      <c r="C229" s="248"/>
      <c r="D229" s="215" t="s">
        <v>1102</v>
      </c>
      <c r="E229" s="215" t="s">
        <v>1101</v>
      </c>
      <c r="F229" s="217" t="s">
        <v>20</v>
      </c>
      <c r="G229" s="218" t="s">
        <v>1100</v>
      </c>
      <c r="H229" s="218" t="s">
        <v>1099</v>
      </c>
      <c r="I229" s="219">
        <v>44646</v>
      </c>
      <c r="J229" s="265">
        <f>-K2553/0.0833333333333333</f>
        <v>0</v>
      </c>
      <c r="K229" s="265"/>
      <c r="L229" s="221">
        <v>44986</v>
      </c>
      <c r="M229" s="221">
        <v>44866</v>
      </c>
      <c r="N229" s="310">
        <v>45961</v>
      </c>
      <c r="O229" s="282">
        <f>YEAR(N229)</f>
        <v>2025</v>
      </c>
      <c r="P229" s="283">
        <f>MONTH(N229)</f>
        <v>10</v>
      </c>
      <c r="Q229" s="284" t="str">
        <f>IF(P229&gt;9,CONCATENATE(O229,P229),CONCATENATE(O229,"0",P229))</f>
        <v>202510</v>
      </c>
      <c r="R229" s="215">
        <v>0</v>
      </c>
      <c r="S229" s="226">
        <v>0</v>
      </c>
      <c r="T229" s="226">
        <v>0</v>
      </c>
      <c r="U229" s="218"/>
      <c r="V229" s="198"/>
      <c r="W229" s="198"/>
      <c r="X229" s="198"/>
      <c r="Y229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29" s="198"/>
      <c r="AA229" s="198"/>
      <c r="AB229" s="198"/>
      <c r="AC229" s="198"/>
      <c r="AD229" s="198"/>
      <c r="AE229" s="198"/>
      <c r="AF229" s="198"/>
      <c r="AG229" s="198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</row>
    <row r="230" spans="1:44" ht="43.5" customHeight="1" x14ac:dyDescent="0.2">
      <c r="A230" s="249" t="s">
        <v>27</v>
      </c>
      <c r="B230" s="250"/>
      <c r="C230" s="248"/>
      <c r="D230" s="249" t="s">
        <v>1082</v>
      </c>
      <c r="E230" s="249" t="s">
        <v>1069</v>
      </c>
      <c r="F230" s="252" t="s">
        <v>20</v>
      </c>
      <c r="G230" s="257" t="s">
        <v>1081</v>
      </c>
      <c r="H230" s="257" t="s">
        <v>452</v>
      </c>
      <c r="I230" s="260">
        <v>363156.08</v>
      </c>
      <c r="J230" s="265">
        <f>-K2554/0.0833333333333333</f>
        <v>0</v>
      </c>
      <c r="K230" s="265"/>
      <c r="L230" s="266">
        <v>44986</v>
      </c>
      <c r="M230" s="266">
        <v>44986</v>
      </c>
      <c r="N230" s="266">
        <v>46008</v>
      </c>
      <c r="O230" s="282">
        <f>YEAR(N230)</f>
        <v>2025</v>
      </c>
      <c r="P230" s="283">
        <f>MONTH(N230)</f>
        <v>12</v>
      </c>
      <c r="Q230" s="284" t="str">
        <f>IF(P230&gt;9,CONCATENATE(O230,P230),CONCATENATE(O230,"0",P230))</f>
        <v>202512</v>
      </c>
      <c r="R230" s="249">
        <v>0</v>
      </c>
      <c r="S230" s="280">
        <v>0</v>
      </c>
      <c r="T230" s="280">
        <v>0</v>
      </c>
      <c r="U230" s="281"/>
      <c r="V230" s="198"/>
      <c r="W230" s="198"/>
      <c r="X230" s="198"/>
      <c r="Y230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0" s="198"/>
      <c r="AA230" s="198"/>
      <c r="AB230" s="198"/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</row>
    <row r="231" spans="1:44" ht="43.5" customHeight="1" x14ac:dyDescent="0.2">
      <c r="A231" s="215" t="s">
        <v>220</v>
      </c>
      <c r="B231" s="215"/>
      <c r="C231" s="216"/>
      <c r="D231" s="215" t="s">
        <v>536</v>
      </c>
      <c r="E231" s="215" t="s">
        <v>50</v>
      </c>
      <c r="F231" s="217" t="s">
        <v>20</v>
      </c>
      <c r="G231" s="218" t="s">
        <v>537</v>
      </c>
      <c r="H231" s="218" t="s">
        <v>306</v>
      </c>
      <c r="I231" s="219">
        <v>350000</v>
      </c>
      <c r="J231" s="220">
        <f>-K2529/0.0833333333333333</f>
        <v>0</v>
      </c>
      <c r="K231" s="220"/>
      <c r="L231" s="266">
        <v>44188</v>
      </c>
      <c r="M231" s="221">
        <v>44188</v>
      </c>
      <c r="N231" s="222">
        <v>46013</v>
      </c>
      <c r="O231" s="227">
        <f>YEAR(N231)</f>
        <v>2025</v>
      </c>
      <c r="P231" s="227">
        <f>MONTH(N231)</f>
        <v>12</v>
      </c>
      <c r="Q231" s="228" t="str">
        <f>IF(P231&gt;9,CONCATENATE(O231,P231),CONCATENATE(O231,"0",P231))</f>
        <v>202512</v>
      </c>
      <c r="R231" s="215">
        <v>0</v>
      </c>
      <c r="S231" s="226">
        <v>0</v>
      </c>
      <c r="T231" s="226">
        <v>0</v>
      </c>
      <c r="U231" s="218"/>
      <c r="V231" s="192"/>
      <c r="W231" s="191"/>
      <c r="X231" s="192"/>
      <c r="Y23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1" s="192"/>
      <c r="AA231" s="191"/>
      <c r="AB231" s="191"/>
      <c r="AC231" s="191"/>
      <c r="AD231" s="191"/>
      <c r="AE231" s="191"/>
      <c r="AF231" s="191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  <c r="AR231" s="192"/>
    </row>
    <row r="232" spans="1:44" ht="43.5" customHeight="1" x14ac:dyDescent="0.2">
      <c r="A232" s="215" t="s">
        <v>220</v>
      </c>
      <c r="B232" s="215"/>
      <c r="C232" s="216"/>
      <c r="D232" s="215" t="s">
        <v>533</v>
      </c>
      <c r="E232" s="215" t="s">
        <v>52</v>
      </c>
      <c r="F232" s="217" t="s">
        <v>534</v>
      </c>
      <c r="G232" s="218" t="s">
        <v>535</v>
      </c>
      <c r="H232" s="218" t="s">
        <v>169</v>
      </c>
      <c r="I232" s="219">
        <v>45000</v>
      </c>
      <c r="J232" s="220">
        <f>-K2524/0.0833333333333333</f>
        <v>0</v>
      </c>
      <c r="K232" s="220"/>
      <c r="L232" s="266">
        <v>44188</v>
      </c>
      <c r="M232" s="221">
        <v>44188</v>
      </c>
      <c r="N232" s="222">
        <v>46013</v>
      </c>
      <c r="O232" s="227">
        <f>YEAR(N232)</f>
        <v>2025</v>
      </c>
      <c r="P232" s="227">
        <f>MONTH(N232)</f>
        <v>12</v>
      </c>
      <c r="Q232" s="228" t="str">
        <f>IF(P232&gt;9,CONCATENATE(O232,P232),CONCATENATE(O232,"0",P232))</f>
        <v>202512</v>
      </c>
      <c r="R232" s="215">
        <v>0</v>
      </c>
      <c r="S232" s="226">
        <v>0</v>
      </c>
      <c r="T232" s="226">
        <v>0</v>
      </c>
      <c r="U232" s="218"/>
      <c r="V232" s="198"/>
      <c r="W232" s="196"/>
      <c r="X232" s="198"/>
      <c r="Y232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2" s="198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8"/>
    </row>
    <row r="233" spans="1:44" ht="43.5" customHeight="1" x14ac:dyDescent="0.2">
      <c r="A233" s="249" t="s">
        <v>970</v>
      </c>
      <c r="B233" s="249"/>
      <c r="C233" s="247"/>
      <c r="D233" s="249" t="s">
        <v>971</v>
      </c>
      <c r="E233" s="249" t="s">
        <v>969</v>
      </c>
      <c r="F233" s="252" t="s">
        <v>20</v>
      </c>
      <c r="G233" s="257" t="s">
        <v>967</v>
      </c>
      <c r="H233" s="257" t="s">
        <v>968</v>
      </c>
      <c r="I233" s="260">
        <v>59304.76</v>
      </c>
      <c r="J233" s="264">
        <f>-K2557/0.0833333333333333</f>
        <v>0</v>
      </c>
      <c r="K233" s="264"/>
      <c r="L233" s="266">
        <v>44958</v>
      </c>
      <c r="M233" s="266">
        <v>44928</v>
      </c>
      <c r="N233" s="266">
        <v>46022</v>
      </c>
      <c r="O233" s="271">
        <f>YEAR(N233)</f>
        <v>2025</v>
      </c>
      <c r="P233" s="311">
        <f>MONTH(N233)</f>
        <v>12</v>
      </c>
      <c r="Q233" s="276" t="str">
        <f>IF(P233&gt;9,CONCATENATE(O233,P233),CONCATENATE(O233,"0",P233))</f>
        <v>202512</v>
      </c>
      <c r="R233" s="249">
        <v>0</v>
      </c>
      <c r="S233" s="280">
        <v>0</v>
      </c>
      <c r="T233" s="280">
        <v>0</v>
      </c>
      <c r="U233" s="257"/>
      <c r="V233" s="198"/>
      <c r="W233" s="198"/>
      <c r="X233" s="198"/>
      <c r="Y233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3" s="198"/>
      <c r="AA233" s="198"/>
      <c r="AB233" s="198"/>
      <c r="AC233" s="198"/>
      <c r="AD233" s="198"/>
      <c r="AE233" s="198"/>
      <c r="AF233" s="198"/>
      <c r="AG233" s="198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98"/>
    </row>
    <row r="234" spans="1:44" ht="43.5" customHeight="1" x14ac:dyDescent="0.2">
      <c r="A234" s="215" t="s">
        <v>442</v>
      </c>
      <c r="B234" s="215"/>
      <c r="C234" s="216"/>
      <c r="D234" s="215" t="s">
        <v>975</v>
      </c>
      <c r="E234" s="215" t="s">
        <v>974</v>
      </c>
      <c r="F234" s="252" t="s">
        <v>20</v>
      </c>
      <c r="G234" s="218" t="s">
        <v>972</v>
      </c>
      <c r="H234" s="218" t="s">
        <v>973</v>
      </c>
      <c r="I234" s="219">
        <v>32730</v>
      </c>
      <c r="J234" s="220">
        <f>-K2559/0.0833333333333333</f>
        <v>0</v>
      </c>
      <c r="K234" s="220"/>
      <c r="L234" s="266">
        <v>44958</v>
      </c>
      <c r="M234" s="221">
        <v>44928</v>
      </c>
      <c r="N234" s="221">
        <v>46022</v>
      </c>
      <c r="O234" s="223">
        <f>YEAR(N234)</f>
        <v>2025</v>
      </c>
      <c r="P234" s="230">
        <f>MONTH(N234)</f>
        <v>12</v>
      </c>
      <c r="Q234" s="229" t="str">
        <f>IF(P234&gt;9,CONCATENATE(O234,P234),CONCATENATE(O234,"0",P234))</f>
        <v>202512</v>
      </c>
      <c r="R234" s="215">
        <v>0</v>
      </c>
      <c r="S234" s="226">
        <v>0</v>
      </c>
      <c r="T234" s="226">
        <v>0</v>
      </c>
      <c r="U234" s="218"/>
      <c r="V234" s="198"/>
      <c r="W234" s="198"/>
      <c r="X234" s="198"/>
      <c r="Y234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4" s="198"/>
      <c r="AA234" s="198"/>
      <c r="AB234" s="198"/>
      <c r="AC234" s="198"/>
      <c r="AD234" s="198"/>
      <c r="AE234" s="198"/>
      <c r="AF234" s="198"/>
      <c r="AG234" s="198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98"/>
    </row>
    <row r="235" spans="1:44" ht="43.5" customHeight="1" x14ac:dyDescent="0.2">
      <c r="A235" s="215" t="s">
        <v>220</v>
      </c>
      <c r="B235" s="215"/>
      <c r="C235" s="216"/>
      <c r="D235" s="215" t="s">
        <v>793</v>
      </c>
      <c r="E235" s="215" t="s">
        <v>51</v>
      </c>
      <c r="F235" s="217" t="s">
        <v>794</v>
      </c>
      <c r="G235" s="218" t="s">
        <v>795</v>
      </c>
      <c r="H235" s="218" t="s">
        <v>796</v>
      </c>
      <c r="I235" s="219">
        <v>28390225</v>
      </c>
      <c r="J235" s="220">
        <f>-K2557/0.0833333333333333</f>
        <v>0</v>
      </c>
      <c r="K235" s="220"/>
      <c r="L235" s="266">
        <v>44552</v>
      </c>
      <c r="M235" s="221">
        <v>44552</v>
      </c>
      <c r="N235" s="221">
        <v>46034</v>
      </c>
      <c r="O235" s="223">
        <f>YEAR(N235)</f>
        <v>2026</v>
      </c>
      <c r="P235" s="227">
        <f>MONTH(N235)</f>
        <v>1</v>
      </c>
      <c r="Q235" s="229" t="str">
        <f>IF(P235&gt;9,CONCATENATE(O235,P235),CONCATENATE(O235,"0",P235))</f>
        <v>202601</v>
      </c>
      <c r="R235" s="215">
        <v>0</v>
      </c>
      <c r="S235" s="226">
        <v>0</v>
      </c>
      <c r="T235" s="226">
        <v>0</v>
      </c>
      <c r="U235" s="218"/>
      <c r="V235" s="192"/>
      <c r="W235" s="191"/>
      <c r="X235" s="192"/>
      <c r="Y235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5" s="192"/>
      <c r="AA235" s="192"/>
      <c r="AB235" s="192"/>
      <c r="AC235" s="192"/>
      <c r="AD235" s="192"/>
      <c r="AE235" s="192"/>
      <c r="AF235" s="192"/>
      <c r="AG235" s="192"/>
      <c r="AH235" s="192"/>
      <c r="AI235" s="192"/>
      <c r="AJ235" s="192"/>
      <c r="AK235" s="192"/>
      <c r="AL235" s="192"/>
      <c r="AM235" s="192"/>
      <c r="AN235" s="192"/>
      <c r="AO235" s="192"/>
      <c r="AP235" s="192"/>
      <c r="AQ235" s="192"/>
      <c r="AR235" s="192"/>
    </row>
    <row r="236" spans="1:44" ht="43.5" customHeight="1" x14ac:dyDescent="0.2">
      <c r="A236" s="216" t="s">
        <v>760</v>
      </c>
      <c r="B236" s="215"/>
      <c r="C236" s="216"/>
      <c r="D236" s="215" t="s">
        <v>578</v>
      </c>
      <c r="E236" s="215" t="s">
        <v>49</v>
      </c>
      <c r="F236" s="217" t="s">
        <v>20</v>
      </c>
      <c r="G236" s="218" t="s">
        <v>579</v>
      </c>
      <c r="H236" s="218" t="s">
        <v>580</v>
      </c>
      <c r="I236" s="219">
        <v>151965</v>
      </c>
      <c r="J236" s="220">
        <f>-K2462/0.0833333333333333</f>
        <v>0</v>
      </c>
      <c r="K236" s="220"/>
      <c r="L236" s="266">
        <v>44251</v>
      </c>
      <c r="M236" s="221">
        <v>44251</v>
      </c>
      <c r="N236" s="222">
        <v>46076</v>
      </c>
      <c r="O236" s="227">
        <f>YEAR(N236)</f>
        <v>2026</v>
      </c>
      <c r="P236" s="227">
        <f>MONTH(N236)</f>
        <v>2</v>
      </c>
      <c r="Q236" s="228" t="str">
        <f>IF(P236&gt;9,CONCATENATE(O236,P236),CONCATENATE(O236,"0",P236))</f>
        <v>202602</v>
      </c>
      <c r="R236" s="215">
        <v>0</v>
      </c>
      <c r="S236" s="226">
        <v>0</v>
      </c>
      <c r="T236" s="226">
        <v>0</v>
      </c>
      <c r="U236" s="218"/>
      <c r="V236" s="198"/>
      <c r="W236" s="196"/>
      <c r="X236" s="198"/>
      <c r="Y236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8"/>
    </row>
    <row r="237" spans="1:44" ht="43.5" customHeight="1" x14ac:dyDescent="0.2">
      <c r="A237" s="215" t="s">
        <v>1020</v>
      </c>
      <c r="B237" s="215"/>
      <c r="C237" s="216"/>
      <c r="D237" s="215" t="s">
        <v>1064</v>
      </c>
      <c r="E237" s="215" t="s">
        <v>1024</v>
      </c>
      <c r="F237" s="217" t="s">
        <v>1061</v>
      </c>
      <c r="G237" s="218" t="s">
        <v>1063</v>
      </c>
      <c r="H237" s="218" t="s">
        <v>1062</v>
      </c>
      <c r="I237" s="219">
        <v>1500000</v>
      </c>
      <c r="J237" s="220">
        <f>-K2561/0.0833333333333333</f>
        <v>0</v>
      </c>
      <c r="K237" s="220"/>
      <c r="L237" s="266">
        <v>44986</v>
      </c>
      <c r="M237" s="221">
        <v>44986</v>
      </c>
      <c r="N237" s="221">
        <v>46081</v>
      </c>
      <c r="O237" s="223">
        <f>YEAR(N237)</f>
        <v>2026</v>
      </c>
      <c r="P237" s="230">
        <f>MONTH(N237)</f>
        <v>2</v>
      </c>
      <c r="Q237" s="229" t="str">
        <f>IF(P237&gt;9,CONCATENATE(O237,P237),CONCATENATE(O237,"0",P237))</f>
        <v>202602</v>
      </c>
      <c r="R237" s="215" t="s">
        <v>151</v>
      </c>
      <c r="S237" s="226">
        <v>0</v>
      </c>
      <c r="T237" s="226">
        <v>0</v>
      </c>
      <c r="U237" s="218"/>
      <c r="V237" s="198"/>
      <c r="W237" s="198"/>
      <c r="X237" s="198"/>
      <c r="Y237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7" s="198"/>
      <c r="AA237" s="198"/>
      <c r="AB237" s="198"/>
      <c r="AC237" s="198"/>
      <c r="AD237" s="198"/>
      <c r="AE237" s="198"/>
      <c r="AF237" s="198"/>
      <c r="AG237" s="198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98"/>
    </row>
    <row r="238" spans="1:44" ht="43.5" customHeight="1" x14ac:dyDescent="0.2">
      <c r="A238" s="215" t="s">
        <v>1020</v>
      </c>
      <c r="B238" s="215"/>
      <c r="C238" s="216"/>
      <c r="D238" s="215" t="s">
        <v>1071</v>
      </c>
      <c r="E238" s="215" t="s">
        <v>1024</v>
      </c>
      <c r="F238" s="217" t="s">
        <v>20</v>
      </c>
      <c r="G238" s="218" t="s">
        <v>1073</v>
      </c>
      <c r="H238" s="218" t="s">
        <v>1072</v>
      </c>
      <c r="I238" s="219">
        <v>2500000</v>
      </c>
      <c r="J238" s="220">
        <f>-K2562/0.0833333333333333</f>
        <v>0</v>
      </c>
      <c r="K238" s="220"/>
      <c r="L238" s="266">
        <v>44986</v>
      </c>
      <c r="M238" s="221">
        <v>44986</v>
      </c>
      <c r="N238" s="221">
        <v>46081</v>
      </c>
      <c r="O238" s="223">
        <f>YEAR(N238)</f>
        <v>2026</v>
      </c>
      <c r="P238" s="230">
        <f>MONTH(N238)</f>
        <v>2</v>
      </c>
      <c r="Q238" s="229" t="str">
        <f>IF(P238&gt;9,CONCATENATE(O238,P238),CONCATENATE(O238,"0",P238))</f>
        <v>202602</v>
      </c>
      <c r="R238" s="215" t="s">
        <v>151</v>
      </c>
      <c r="S238" s="226">
        <v>0</v>
      </c>
      <c r="T238" s="226">
        <v>0</v>
      </c>
      <c r="U238" s="218"/>
      <c r="V238" s="198"/>
      <c r="W238" s="198"/>
      <c r="X238" s="198"/>
      <c r="Y238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8" s="198"/>
      <c r="AA238" s="198"/>
      <c r="AB238" s="198"/>
      <c r="AC238" s="198"/>
      <c r="AD238" s="198"/>
      <c r="AE238" s="198"/>
      <c r="AF238" s="198"/>
      <c r="AG238" s="198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98"/>
    </row>
    <row r="239" spans="1:44" ht="43.5" customHeight="1" x14ac:dyDescent="0.2">
      <c r="A239" s="215" t="s">
        <v>1020</v>
      </c>
      <c r="B239" s="215"/>
      <c r="C239" s="216"/>
      <c r="D239" s="215" t="s">
        <v>1077</v>
      </c>
      <c r="E239" s="215" t="s">
        <v>1024</v>
      </c>
      <c r="F239" s="217" t="s">
        <v>1074</v>
      </c>
      <c r="G239" s="218" t="s">
        <v>1076</v>
      </c>
      <c r="H239" s="218" t="s">
        <v>1075</v>
      </c>
      <c r="I239" s="219">
        <v>1989100</v>
      </c>
      <c r="J239" s="220">
        <f>-K2563/0.0833333333333333</f>
        <v>0</v>
      </c>
      <c r="K239" s="220"/>
      <c r="L239" s="266">
        <v>44986</v>
      </c>
      <c r="M239" s="266">
        <v>44986</v>
      </c>
      <c r="N239" s="221">
        <v>46081</v>
      </c>
      <c r="O239" s="223">
        <f>YEAR(N239)</f>
        <v>2026</v>
      </c>
      <c r="P239" s="230">
        <f>MONTH(N239)</f>
        <v>2</v>
      </c>
      <c r="Q239" s="229" t="str">
        <f>IF(P239&gt;9,CONCATENATE(O239,P239),CONCATENATE(O239,"0",P239))</f>
        <v>202602</v>
      </c>
      <c r="R239" s="215" t="s">
        <v>151</v>
      </c>
      <c r="S239" s="226">
        <v>0.1</v>
      </c>
      <c r="T239" s="226">
        <v>0.1</v>
      </c>
      <c r="U239" s="218"/>
      <c r="V239" s="198"/>
      <c r="W239" s="198"/>
      <c r="X239" s="198"/>
      <c r="Y239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</row>
    <row r="240" spans="1:44" ht="43.5" customHeight="1" x14ac:dyDescent="0.2">
      <c r="A240" s="215" t="s">
        <v>1060</v>
      </c>
      <c r="B240" s="215"/>
      <c r="C240" s="216"/>
      <c r="D240" s="215" t="s">
        <v>1056</v>
      </c>
      <c r="E240" s="215" t="s">
        <v>51</v>
      </c>
      <c r="F240" s="217" t="s">
        <v>1059</v>
      </c>
      <c r="G240" s="218" t="s">
        <v>1057</v>
      </c>
      <c r="H240" s="218" t="s">
        <v>1058</v>
      </c>
      <c r="I240" s="219">
        <v>500000</v>
      </c>
      <c r="J240" s="220">
        <f>-K2564/0.0833333333333333</f>
        <v>0</v>
      </c>
      <c r="K240" s="220"/>
      <c r="L240" s="266">
        <v>44986</v>
      </c>
      <c r="M240" s="221">
        <v>44986</v>
      </c>
      <c r="N240" s="221">
        <v>46081</v>
      </c>
      <c r="O240" s="223">
        <f>YEAR(N240)</f>
        <v>2026</v>
      </c>
      <c r="P240" s="230">
        <f>MONTH(N240)</f>
        <v>2</v>
      </c>
      <c r="Q240" s="229" t="str">
        <f>IF(P240&gt;9,CONCATENATE(O240,P240),CONCATENATE(O240,"0",P240))</f>
        <v>202602</v>
      </c>
      <c r="R240" s="215" t="s">
        <v>151</v>
      </c>
      <c r="S240" s="226">
        <v>0</v>
      </c>
      <c r="T240" s="226">
        <v>0</v>
      </c>
      <c r="U240" s="218"/>
      <c r="V240" s="198"/>
      <c r="W240" s="198"/>
      <c r="X240" s="198"/>
      <c r="Y240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0" s="198"/>
      <c r="AA240" s="198"/>
      <c r="AB240" s="198"/>
      <c r="AC240" s="198"/>
      <c r="AD240" s="198"/>
      <c r="AE240" s="198"/>
      <c r="AF240" s="198"/>
      <c r="AG240" s="198"/>
      <c r="AH240" s="198"/>
      <c r="AI240" s="198"/>
      <c r="AJ240" s="198"/>
      <c r="AK240" s="198"/>
      <c r="AL240" s="198"/>
      <c r="AM240" s="198"/>
      <c r="AN240" s="198"/>
      <c r="AO240" s="198"/>
      <c r="AP240" s="198"/>
      <c r="AQ240" s="198"/>
      <c r="AR240" s="198"/>
    </row>
    <row r="241" spans="1:44" ht="25.5" x14ac:dyDescent="0.2">
      <c r="A241" s="215" t="s">
        <v>442</v>
      </c>
      <c r="B241" s="215"/>
      <c r="C241" s="216"/>
      <c r="D241" s="215" t="s">
        <v>1086</v>
      </c>
      <c r="E241" s="215" t="s">
        <v>51</v>
      </c>
      <c r="F241" s="217" t="s">
        <v>1083</v>
      </c>
      <c r="G241" s="218" t="s">
        <v>1084</v>
      </c>
      <c r="H241" s="218" t="s">
        <v>1085</v>
      </c>
      <c r="I241" s="219">
        <v>164200</v>
      </c>
      <c r="J241" s="220">
        <f>-K2565/0.0833333333333333</f>
        <v>0</v>
      </c>
      <c r="K241" s="220"/>
      <c r="L241" s="266">
        <v>44986</v>
      </c>
      <c r="M241" s="221">
        <v>44986</v>
      </c>
      <c r="N241" s="221">
        <v>46083</v>
      </c>
      <c r="O241" s="223">
        <f>YEAR(N241)</f>
        <v>2026</v>
      </c>
      <c r="P241" s="230">
        <f>MONTH(N241)</f>
        <v>3</v>
      </c>
      <c r="Q241" s="229" t="str">
        <f>IF(P241&gt;9,CONCATENATE(O241,P241),CONCATENATE(O241,"0",P241))</f>
        <v>202603</v>
      </c>
      <c r="R241" s="215" t="s">
        <v>151</v>
      </c>
      <c r="S241" s="226">
        <v>0</v>
      </c>
      <c r="T241" s="226">
        <v>0</v>
      </c>
      <c r="U241" s="218"/>
      <c r="V241" s="198"/>
      <c r="W241" s="198"/>
      <c r="X241" s="198"/>
      <c r="Y241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1" s="198"/>
      <c r="AA241" s="198"/>
      <c r="AB241" s="198"/>
      <c r="AC241" s="198"/>
      <c r="AD241" s="198"/>
      <c r="AE241" s="198"/>
      <c r="AF241" s="198"/>
      <c r="AG241" s="198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98"/>
    </row>
    <row r="242" spans="1:44" ht="25.5" x14ac:dyDescent="0.2">
      <c r="A242" s="215" t="s">
        <v>220</v>
      </c>
      <c r="B242" s="215"/>
      <c r="C242" s="216"/>
      <c r="D242" s="215" t="s">
        <v>601</v>
      </c>
      <c r="E242" s="215" t="s">
        <v>50</v>
      </c>
      <c r="F242" s="217" t="s">
        <v>594</v>
      </c>
      <c r="G242" s="218" t="s">
        <v>595</v>
      </c>
      <c r="H242" s="218" t="s">
        <v>596</v>
      </c>
      <c r="I242" s="219">
        <v>287635.20000000001</v>
      </c>
      <c r="J242" s="220">
        <f>-K2540/0.0833333333333333</f>
        <v>0</v>
      </c>
      <c r="K242" s="220"/>
      <c r="L242" s="266">
        <v>44265</v>
      </c>
      <c r="M242" s="221">
        <v>44265</v>
      </c>
      <c r="N242" s="221">
        <v>46090</v>
      </c>
      <c r="O242" s="223">
        <f>YEAR(N242)</f>
        <v>2026</v>
      </c>
      <c r="P242" s="227">
        <f>MONTH(N242)</f>
        <v>3</v>
      </c>
      <c r="Q242" s="229" t="str">
        <f>IF(P242&gt;9,CONCATENATE(O242,P242),CONCATENATE(O242,"0",P242))</f>
        <v>202603</v>
      </c>
      <c r="R242" s="215" t="s">
        <v>228</v>
      </c>
      <c r="S242" s="226">
        <v>0</v>
      </c>
      <c r="T242" s="226">
        <v>0</v>
      </c>
      <c r="U242" s="218"/>
      <c r="V242" s="192"/>
      <c r="W242" s="191"/>
      <c r="X242" s="192"/>
      <c r="Y242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2" s="192"/>
      <c r="AA242" s="192"/>
      <c r="AB242" s="192"/>
      <c r="AC242" s="192"/>
      <c r="AD242" s="192"/>
      <c r="AE242" s="192"/>
      <c r="AF242" s="192"/>
      <c r="AG242" s="192"/>
      <c r="AH242" s="192"/>
      <c r="AI242" s="192"/>
      <c r="AJ242" s="192"/>
      <c r="AK242" s="192"/>
      <c r="AL242" s="192"/>
      <c r="AM242" s="192"/>
      <c r="AN242" s="192"/>
      <c r="AO242" s="192"/>
      <c r="AP242" s="192"/>
      <c r="AQ242" s="192"/>
      <c r="AR242" s="192"/>
    </row>
    <row r="243" spans="1:44" ht="43.5" customHeight="1" x14ac:dyDescent="0.2">
      <c r="A243" s="215" t="s">
        <v>67</v>
      </c>
      <c r="B243" s="215"/>
      <c r="C243" s="216"/>
      <c r="D243" s="215" t="s">
        <v>755</v>
      </c>
      <c r="E243" s="215" t="s">
        <v>59</v>
      </c>
      <c r="F243" s="217" t="s">
        <v>756</v>
      </c>
      <c r="G243" s="218" t="s">
        <v>757</v>
      </c>
      <c r="H243" s="218" t="s">
        <v>758</v>
      </c>
      <c r="I243" s="219">
        <v>25000.01</v>
      </c>
      <c r="J243" s="220">
        <f>-K2515/0.0833333333333333</f>
        <v>0</v>
      </c>
      <c r="K243" s="220"/>
      <c r="L243" s="266">
        <v>44517</v>
      </c>
      <c r="M243" s="221">
        <v>44293</v>
      </c>
      <c r="N243" s="222">
        <v>46118</v>
      </c>
      <c r="O243" s="223">
        <f>YEAR(N243)</f>
        <v>2026</v>
      </c>
      <c r="P243" s="224">
        <f>MONTH(N243)</f>
        <v>4</v>
      </c>
      <c r="Q243" s="225" t="str">
        <f>IF(P243&gt;9,CONCATENATE(O243,P243),CONCATENATE(O243,"0",P243))</f>
        <v>202604</v>
      </c>
      <c r="R243" s="215">
        <v>0</v>
      </c>
      <c r="S243" s="226">
        <v>0</v>
      </c>
      <c r="T243" s="226">
        <v>0</v>
      </c>
      <c r="U243" s="218"/>
      <c r="V243" s="191"/>
      <c r="W243" s="191"/>
      <c r="X243" s="191"/>
      <c r="Y24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3" s="192"/>
      <c r="AA243" s="191"/>
      <c r="AB243" s="191"/>
      <c r="AC243" s="191"/>
      <c r="AD243" s="191"/>
      <c r="AE243" s="191"/>
      <c r="AF243" s="191"/>
      <c r="AG243" s="191"/>
      <c r="AH243" s="191"/>
      <c r="AI243" s="191"/>
      <c r="AJ243" s="191"/>
      <c r="AK243" s="191"/>
      <c r="AL243" s="191"/>
      <c r="AM243" s="191"/>
      <c r="AN243" s="191"/>
      <c r="AO243" s="191"/>
      <c r="AP243" s="191"/>
      <c r="AQ243" s="191"/>
      <c r="AR243" s="191"/>
    </row>
    <row r="244" spans="1:44" ht="43.5" customHeight="1" x14ac:dyDescent="0.2">
      <c r="A244" s="215" t="s">
        <v>220</v>
      </c>
      <c r="B244" s="215"/>
      <c r="C244" s="216"/>
      <c r="D244" s="215" t="s">
        <v>257</v>
      </c>
      <c r="E244" s="215" t="s">
        <v>50</v>
      </c>
      <c r="F244" s="217" t="s">
        <v>206</v>
      </c>
      <c r="G244" s="218" t="s">
        <v>207</v>
      </c>
      <c r="H244" s="218" t="s">
        <v>258</v>
      </c>
      <c r="I244" s="219">
        <v>35212368.590000004</v>
      </c>
      <c r="J244" s="220">
        <f>-K2355/0.0833333333333333</f>
        <v>0</v>
      </c>
      <c r="K244" s="220"/>
      <c r="L244" s="266">
        <v>44132</v>
      </c>
      <c r="M244" s="266">
        <v>43497</v>
      </c>
      <c r="N244" s="221">
        <v>46203</v>
      </c>
      <c r="O244" s="223">
        <f>YEAR(N244)</f>
        <v>2026</v>
      </c>
      <c r="P244" s="227">
        <f>MONTH(N244)</f>
        <v>6</v>
      </c>
      <c r="Q244" s="229" t="str">
        <f>IF(P244&gt;9,CONCATENATE(O244,P244),CONCATENATE(O244,"0",P244))</f>
        <v>202606</v>
      </c>
      <c r="R244" s="215">
        <v>0</v>
      </c>
      <c r="S244" s="226">
        <v>0</v>
      </c>
      <c r="T244" s="226">
        <v>0</v>
      </c>
      <c r="U244" s="218"/>
      <c r="V244" s="192"/>
      <c r="W244" s="191"/>
      <c r="X244" s="192"/>
      <c r="Y24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4" s="192"/>
      <c r="AA244" s="191"/>
      <c r="AB244" s="191"/>
      <c r="AC244" s="191"/>
      <c r="AD244" s="191"/>
      <c r="AE244" s="191"/>
      <c r="AF244" s="191"/>
      <c r="AG244" s="191"/>
      <c r="AH244" s="191"/>
      <c r="AI244" s="191"/>
      <c r="AJ244" s="191"/>
      <c r="AK244" s="191"/>
      <c r="AL244" s="191"/>
      <c r="AM244" s="191"/>
      <c r="AN244" s="191"/>
      <c r="AO244" s="191"/>
      <c r="AP244" s="191"/>
      <c r="AQ244" s="191"/>
      <c r="AR244" s="192"/>
    </row>
    <row r="245" spans="1:44" ht="43.5" customHeight="1" x14ac:dyDescent="0.2">
      <c r="A245" s="216" t="s">
        <v>760</v>
      </c>
      <c r="B245" s="215"/>
      <c r="C245" s="216"/>
      <c r="D245" s="215" t="s">
        <v>812</v>
      </c>
      <c r="E245" s="215" t="s">
        <v>50</v>
      </c>
      <c r="F245" s="217" t="s">
        <v>16</v>
      </c>
      <c r="G245" s="218" t="s">
        <v>813</v>
      </c>
      <c r="H245" s="218" t="s">
        <v>814</v>
      </c>
      <c r="I245" s="219">
        <v>17926923.23</v>
      </c>
      <c r="J245" s="220">
        <f>-K2513/0.0833333333333333</f>
        <v>0</v>
      </c>
      <c r="K245" s="220"/>
      <c r="L245" s="266">
        <v>44916</v>
      </c>
      <c r="M245" s="221">
        <v>44552</v>
      </c>
      <c r="N245" s="221">
        <v>46203</v>
      </c>
      <c r="O245" s="223">
        <f>YEAR(N245)</f>
        <v>2026</v>
      </c>
      <c r="P245" s="227">
        <f>MONTH(N245)</f>
        <v>6</v>
      </c>
      <c r="Q245" s="229" t="str">
        <f>IF(P245&gt;9,CONCATENATE(O245,P245),CONCATENATE(O245,"0",P245))</f>
        <v>202606</v>
      </c>
      <c r="R245" s="215">
        <v>0</v>
      </c>
      <c r="S245" s="226">
        <v>0</v>
      </c>
      <c r="T245" s="226">
        <v>0</v>
      </c>
      <c r="U245" s="232"/>
      <c r="V245" s="192"/>
      <c r="W245" s="191"/>
      <c r="X245" s="192"/>
      <c r="Y245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5" s="192"/>
      <c r="AA245" s="192"/>
      <c r="AB245" s="192"/>
      <c r="AC245" s="192"/>
      <c r="AD245" s="192"/>
      <c r="AE245" s="192"/>
      <c r="AF245" s="192"/>
      <c r="AG245" s="192"/>
      <c r="AH245" s="192"/>
      <c r="AI245" s="192"/>
      <c r="AJ245" s="192"/>
      <c r="AK245" s="192"/>
      <c r="AL245" s="192"/>
      <c r="AM245" s="192"/>
      <c r="AN245" s="192"/>
      <c r="AO245" s="192"/>
      <c r="AP245" s="192"/>
      <c r="AQ245" s="192"/>
      <c r="AR245" s="192"/>
    </row>
    <row r="246" spans="1:44" ht="43.5" customHeight="1" x14ac:dyDescent="0.2">
      <c r="A246" s="215" t="s">
        <v>442</v>
      </c>
      <c r="B246" s="215"/>
      <c r="C246" s="216"/>
      <c r="D246" s="215" t="s">
        <v>268</v>
      </c>
      <c r="E246" s="215" t="s">
        <v>62</v>
      </c>
      <c r="F246" s="231" t="s">
        <v>16</v>
      </c>
      <c r="G246" s="218" t="s">
        <v>269</v>
      </c>
      <c r="H246" s="218" t="s">
        <v>270</v>
      </c>
      <c r="I246" s="219">
        <v>160097.44</v>
      </c>
      <c r="J246" s="220">
        <f>-K1935/0.0833333333333333</f>
        <v>0</v>
      </c>
      <c r="K246" s="220"/>
      <c r="L246" s="266">
        <v>42683</v>
      </c>
      <c r="M246" s="221">
        <v>42683</v>
      </c>
      <c r="N246" s="222">
        <v>46234</v>
      </c>
      <c r="O246" s="227">
        <f>YEAR(N246)</f>
        <v>2026</v>
      </c>
      <c r="P246" s="227">
        <f>MONTH(N246)</f>
        <v>7</v>
      </c>
      <c r="Q246" s="228" t="str">
        <f>IF(P246&gt;9,CONCATENATE(O246,P246),CONCATENATE(O246,"0",P246))</f>
        <v>202607</v>
      </c>
      <c r="R246" s="215" t="s">
        <v>229</v>
      </c>
      <c r="S246" s="226">
        <v>0</v>
      </c>
      <c r="T246" s="226">
        <v>0</v>
      </c>
      <c r="U246" s="218"/>
      <c r="V246" s="198"/>
      <c r="W246" s="196"/>
      <c r="X246" s="198"/>
      <c r="Y246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6"/>
    </row>
    <row r="247" spans="1:44" ht="43.5" customHeight="1" x14ac:dyDescent="0.2">
      <c r="A247" s="215" t="s">
        <v>929</v>
      </c>
      <c r="B247" s="215"/>
      <c r="C247" s="216"/>
      <c r="D247" s="215" t="s">
        <v>706</v>
      </c>
      <c r="E247" s="215" t="s">
        <v>52</v>
      </c>
      <c r="F247" s="217" t="s">
        <v>707</v>
      </c>
      <c r="G247" s="232" t="s">
        <v>708</v>
      </c>
      <c r="H247" s="218" t="s">
        <v>276</v>
      </c>
      <c r="I247" s="219">
        <v>3562500</v>
      </c>
      <c r="J247" s="220">
        <f>-K2528/0.0833333333333333</f>
        <v>0</v>
      </c>
      <c r="K247" s="220"/>
      <c r="L247" s="266">
        <v>44461</v>
      </c>
      <c r="M247" s="221">
        <v>44454</v>
      </c>
      <c r="N247" s="222">
        <v>46279</v>
      </c>
      <c r="O247" s="227">
        <f>YEAR(N247)</f>
        <v>2026</v>
      </c>
      <c r="P247" s="227">
        <f>MONTH(N247)</f>
        <v>9</v>
      </c>
      <c r="Q247" s="228" t="str">
        <f>IF(P247&gt;9,CONCATENATE(O247,P247),CONCATENATE(O247,"0",P247))</f>
        <v>202609</v>
      </c>
      <c r="R247" s="215">
        <v>0</v>
      </c>
      <c r="S247" s="226">
        <v>0</v>
      </c>
      <c r="T247" s="226">
        <v>0</v>
      </c>
      <c r="U247" s="218"/>
      <c r="V247" s="192"/>
      <c r="W247" s="191"/>
      <c r="X247" s="192"/>
      <c r="Y24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7" s="192"/>
      <c r="AA247" s="191"/>
      <c r="AB247" s="191"/>
      <c r="AC247" s="191"/>
      <c r="AD247" s="191"/>
      <c r="AE247" s="191"/>
      <c r="AF247" s="191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  <c r="AR247" s="192"/>
    </row>
    <row r="248" spans="1:44" ht="43.5" customHeight="1" x14ac:dyDescent="0.2">
      <c r="A248" s="215" t="s">
        <v>929</v>
      </c>
      <c r="B248" s="215"/>
      <c r="C248" s="216"/>
      <c r="D248" s="215" t="s">
        <v>709</v>
      </c>
      <c r="E248" s="215" t="s">
        <v>52</v>
      </c>
      <c r="F248" s="217" t="s">
        <v>710</v>
      </c>
      <c r="G248" s="232" t="s">
        <v>711</v>
      </c>
      <c r="H248" s="218" t="s">
        <v>505</v>
      </c>
      <c r="I248" s="219">
        <v>3000000</v>
      </c>
      <c r="J248" s="220">
        <f>-K2527/0.0833333333333333</f>
        <v>0</v>
      </c>
      <c r="K248" s="220"/>
      <c r="L248" s="266">
        <v>44461</v>
      </c>
      <c r="M248" s="221">
        <v>44470</v>
      </c>
      <c r="N248" s="222">
        <v>46295</v>
      </c>
      <c r="O248" s="227">
        <f>YEAR(N248)</f>
        <v>2026</v>
      </c>
      <c r="P248" s="227">
        <f>MONTH(N248)</f>
        <v>9</v>
      </c>
      <c r="Q248" s="228" t="str">
        <f>IF(P248&gt;9,CONCATENATE(O248,P248),CONCATENATE(O248,"0",P248))</f>
        <v>202609</v>
      </c>
      <c r="R248" s="215">
        <v>0</v>
      </c>
      <c r="S248" s="226">
        <v>0</v>
      </c>
      <c r="T248" s="226">
        <v>0</v>
      </c>
      <c r="U248" s="218"/>
      <c r="V248" s="192"/>
      <c r="W248" s="191"/>
      <c r="X248" s="192"/>
      <c r="Y248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8" s="192"/>
      <c r="AA248" s="191"/>
      <c r="AB248" s="191"/>
      <c r="AC248" s="191"/>
      <c r="AD248" s="191"/>
      <c r="AE248" s="191"/>
      <c r="AF248" s="191"/>
      <c r="AG248" s="191"/>
      <c r="AH248" s="191"/>
      <c r="AI248" s="191"/>
      <c r="AJ248" s="191"/>
      <c r="AK248" s="191"/>
      <c r="AL248" s="191"/>
      <c r="AM248" s="191"/>
      <c r="AN248" s="191"/>
      <c r="AO248" s="191"/>
      <c r="AP248" s="191"/>
      <c r="AQ248" s="191"/>
      <c r="AR248" s="192"/>
    </row>
    <row r="249" spans="1:44" ht="25.5" x14ac:dyDescent="0.2">
      <c r="A249" s="215" t="s">
        <v>27</v>
      </c>
      <c r="B249" s="215" t="s">
        <v>157</v>
      </c>
      <c r="C249" s="216" t="s">
        <v>160</v>
      </c>
      <c r="D249" s="215" t="s">
        <v>233</v>
      </c>
      <c r="E249" s="215" t="s">
        <v>293</v>
      </c>
      <c r="F249" s="231" t="s">
        <v>20</v>
      </c>
      <c r="G249" s="232" t="s">
        <v>221</v>
      </c>
      <c r="H249" s="232" t="s">
        <v>222</v>
      </c>
      <c r="I249" s="233">
        <v>4775004.1500000004</v>
      </c>
      <c r="J249" s="234">
        <f>-K2222/0.0833333333333333</f>
        <v>0</v>
      </c>
      <c r="K249" s="234"/>
      <c r="L249" s="267">
        <v>42753</v>
      </c>
      <c r="M249" s="222">
        <v>42753</v>
      </c>
      <c r="N249" s="222">
        <v>46404</v>
      </c>
      <c r="O249" s="227">
        <f>YEAR(N249)</f>
        <v>2027</v>
      </c>
      <c r="P249" s="227">
        <f>MONTH(N249)</f>
        <v>1</v>
      </c>
      <c r="Q249" s="228" t="str">
        <f>IF(P249&gt;9,CONCATENATE(O249,P249),CONCATENATE(O249,"0",P249))</f>
        <v>202701</v>
      </c>
      <c r="R249" s="215" t="s">
        <v>68</v>
      </c>
      <c r="S249" s="235">
        <v>0</v>
      </c>
      <c r="T249" s="235">
        <v>0</v>
      </c>
      <c r="U249" s="218"/>
      <c r="V249" s="198"/>
      <c r="W249" s="196"/>
      <c r="X249" s="198"/>
      <c r="Y249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1"/>
    </row>
    <row r="250" spans="1:44" ht="43.5" customHeight="1" x14ac:dyDescent="0.2">
      <c r="A250" s="216" t="s">
        <v>34</v>
      </c>
      <c r="B250" s="216"/>
      <c r="C250" s="216"/>
      <c r="D250" s="215" t="s">
        <v>252</v>
      </c>
      <c r="E250" s="216" t="s">
        <v>49</v>
      </c>
      <c r="F250" s="231" t="s">
        <v>20</v>
      </c>
      <c r="G250" s="232" t="s">
        <v>253</v>
      </c>
      <c r="H250" s="232" t="s">
        <v>225</v>
      </c>
      <c r="I250" s="233">
        <v>292192.48</v>
      </c>
      <c r="J250" s="234">
        <f>-K1666/0.0833333333333333</f>
        <v>0</v>
      </c>
      <c r="K250" s="234"/>
      <c r="L250" s="267">
        <v>40443</v>
      </c>
      <c r="M250" s="222">
        <v>40744</v>
      </c>
      <c r="N250" s="222">
        <v>46492</v>
      </c>
      <c r="O250" s="227">
        <f>YEAR(N250)</f>
        <v>2027</v>
      </c>
      <c r="P250" s="227">
        <f>MONTH(N250)</f>
        <v>4</v>
      </c>
      <c r="Q250" s="228" t="str">
        <f>IF(P250&gt;9,CONCATENATE(O250,P250),CONCATENATE(O250,"0",P250))</f>
        <v>202704</v>
      </c>
      <c r="R250" s="215">
        <v>0</v>
      </c>
      <c r="S250" s="235">
        <v>0</v>
      </c>
      <c r="T250" s="235">
        <v>0</v>
      </c>
      <c r="U250" s="232"/>
      <c r="V250" s="191"/>
      <c r="W250" s="191"/>
      <c r="X250" s="191"/>
      <c r="Y250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0" s="192"/>
      <c r="AA250" s="192"/>
      <c r="AB250" s="192"/>
      <c r="AC250" s="192"/>
      <c r="AD250" s="192"/>
      <c r="AE250" s="192"/>
      <c r="AF250" s="192"/>
      <c r="AG250" s="192"/>
      <c r="AH250" s="192"/>
      <c r="AI250" s="192"/>
      <c r="AJ250" s="192"/>
      <c r="AK250" s="192"/>
      <c r="AL250" s="192"/>
      <c r="AM250" s="192"/>
      <c r="AN250" s="192"/>
      <c r="AO250" s="192"/>
      <c r="AP250" s="192"/>
      <c r="AQ250" s="192"/>
      <c r="AR250" s="192"/>
    </row>
    <row r="251" spans="1:44" ht="43.5" customHeight="1" x14ac:dyDescent="0.2">
      <c r="A251" s="215" t="s">
        <v>442</v>
      </c>
      <c r="B251" s="215"/>
      <c r="C251" s="216"/>
      <c r="D251" s="236" t="s">
        <v>279</v>
      </c>
      <c r="E251" s="216" t="s">
        <v>63</v>
      </c>
      <c r="F251" s="231" t="s">
        <v>20</v>
      </c>
      <c r="G251" s="232" t="s">
        <v>280</v>
      </c>
      <c r="H251" s="232" t="s">
        <v>289</v>
      </c>
      <c r="I251" s="233">
        <v>800000</v>
      </c>
      <c r="J251" s="234">
        <f>-K1942/0.0833333333333333</f>
        <v>0</v>
      </c>
      <c r="K251" s="234"/>
      <c r="L251" s="266">
        <v>43089</v>
      </c>
      <c r="M251" s="222">
        <v>43070</v>
      </c>
      <c r="N251" s="222">
        <v>46521</v>
      </c>
      <c r="O251" s="227">
        <f>YEAR(N251)</f>
        <v>2027</v>
      </c>
      <c r="P251" s="227">
        <f>MONTH(N251)</f>
        <v>5</v>
      </c>
      <c r="Q251" s="228" t="str">
        <f>IF(P251&gt;9,CONCATENATE(O251,P251),CONCATENATE(O251,"0",P251))</f>
        <v>202705</v>
      </c>
      <c r="R251" s="215" t="s">
        <v>282</v>
      </c>
      <c r="S251" s="235">
        <v>0</v>
      </c>
      <c r="T251" s="235">
        <v>0</v>
      </c>
      <c r="U251" s="232"/>
      <c r="V251" s="191"/>
      <c r="W251" s="191"/>
      <c r="X251" s="191"/>
      <c r="Y25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1" s="192"/>
      <c r="AA251" s="192"/>
      <c r="AB251" s="192"/>
      <c r="AC251" s="192"/>
      <c r="AD251" s="192"/>
      <c r="AE251" s="192"/>
      <c r="AF251" s="192"/>
      <c r="AG251" s="192"/>
      <c r="AH251" s="192"/>
      <c r="AI251" s="192"/>
      <c r="AJ251" s="192"/>
      <c r="AK251" s="192"/>
      <c r="AL251" s="192"/>
      <c r="AM251" s="192"/>
      <c r="AN251" s="192"/>
      <c r="AO251" s="192"/>
      <c r="AP251" s="192"/>
      <c r="AQ251" s="192"/>
      <c r="AR251" s="192"/>
    </row>
    <row r="252" spans="1:44" ht="43.5" customHeight="1" x14ac:dyDescent="0.2">
      <c r="A252" s="215" t="s">
        <v>442</v>
      </c>
      <c r="B252" s="215"/>
      <c r="C252" s="216"/>
      <c r="D252" s="216" t="s">
        <v>279</v>
      </c>
      <c r="E252" s="215" t="s">
        <v>63</v>
      </c>
      <c r="F252" s="231" t="s">
        <v>20</v>
      </c>
      <c r="G252" s="232" t="s">
        <v>280</v>
      </c>
      <c r="H252" s="232" t="s">
        <v>281</v>
      </c>
      <c r="I252" s="233">
        <v>800000</v>
      </c>
      <c r="J252" s="234">
        <f>-K1915/0.0833333333333333</f>
        <v>0</v>
      </c>
      <c r="K252" s="234"/>
      <c r="L252" s="267">
        <v>43089</v>
      </c>
      <c r="M252" s="267">
        <v>43089</v>
      </c>
      <c r="N252" s="222">
        <v>46521</v>
      </c>
      <c r="O252" s="227">
        <f>YEAR(N252)</f>
        <v>2027</v>
      </c>
      <c r="P252" s="227">
        <f>MONTH(N252)</f>
        <v>5</v>
      </c>
      <c r="Q252" s="228" t="str">
        <f>IF(P252&gt;9,CONCATENATE(O252,P252),CONCATENATE(O252,"0",P252))</f>
        <v>202705</v>
      </c>
      <c r="R252" s="215" t="s">
        <v>282</v>
      </c>
      <c r="S252" s="235">
        <v>0</v>
      </c>
      <c r="T252" s="235">
        <v>0</v>
      </c>
      <c r="U252" s="232"/>
      <c r="V252" s="192"/>
      <c r="W252" s="191"/>
      <c r="X252" s="192"/>
      <c r="Y252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2" s="192"/>
      <c r="AA252" s="192"/>
      <c r="AB252" s="192"/>
      <c r="AC252" s="192"/>
      <c r="AD252" s="192"/>
      <c r="AE252" s="192"/>
      <c r="AF252" s="192"/>
      <c r="AG252" s="192"/>
      <c r="AH252" s="192"/>
      <c r="AI252" s="192"/>
      <c r="AJ252" s="192"/>
      <c r="AK252" s="192"/>
      <c r="AL252" s="192"/>
      <c r="AM252" s="192"/>
      <c r="AN252" s="192"/>
      <c r="AO252" s="192"/>
      <c r="AP252" s="192"/>
      <c r="AQ252" s="192"/>
      <c r="AR252" s="192"/>
    </row>
    <row r="253" spans="1:44" ht="43.5" customHeight="1" x14ac:dyDescent="0.2">
      <c r="A253" s="249" t="s">
        <v>27</v>
      </c>
      <c r="B253" s="249"/>
      <c r="C253" s="247"/>
      <c r="D253" s="249" t="s">
        <v>815</v>
      </c>
      <c r="E253" s="249" t="s">
        <v>476</v>
      </c>
      <c r="F253" s="253" t="s">
        <v>20</v>
      </c>
      <c r="G253" s="256" t="s">
        <v>816</v>
      </c>
      <c r="H253" s="256" t="s">
        <v>355</v>
      </c>
      <c r="I253" s="259">
        <v>3000000</v>
      </c>
      <c r="J253" s="263">
        <f>-K2558/0.0833333333333333</f>
        <v>0</v>
      </c>
      <c r="K253" s="263"/>
      <c r="L253" s="267">
        <v>44916</v>
      </c>
      <c r="M253" s="267">
        <v>44562</v>
      </c>
      <c r="N253" s="267">
        <v>46752</v>
      </c>
      <c r="O253" s="270">
        <f>YEAR(N253)</f>
        <v>2027</v>
      </c>
      <c r="P253" s="270">
        <f>MONTH(N253)</f>
        <v>12</v>
      </c>
      <c r="Q253" s="274" t="str">
        <f>IF(P253&gt;9,CONCATENATE(O253,P253),CONCATENATE(O253,"0",P253))</f>
        <v>202712</v>
      </c>
      <c r="R253" s="249">
        <v>0</v>
      </c>
      <c r="S253" s="278">
        <v>0</v>
      </c>
      <c r="T253" s="278">
        <v>0</v>
      </c>
      <c r="U253" s="257"/>
      <c r="V253" s="192"/>
      <c r="W253" s="191"/>
      <c r="X253" s="192"/>
      <c r="Y25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3" s="192"/>
      <c r="AA253" s="192"/>
      <c r="AB253" s="192"/>
      <c r="AC253" s="192"/>
      <c r="AD253" s="192"/>
      <c r="AE253" s="192"/>
      <c r="AF253" s="192"/>
      <c r="AG253" s="192"/>
      <c r="AH253" s="192"/>
      <c r="AI253" s="192"/>
      <c r="AJ253" s="192"/>
      <c r="AK253" s="192"/>
      <c r="AL253" s="192"/>
      <c r="AM253" s="192"/>
      <c r="AN253" s="192"/>
      <c r="AO253" s="192"/>
      <c r="AP253" s="192"/>
      <c r="AQ253" s="192"/>
      <c r="AR253" s="191"/>
    </row>
    <row r="254" spans="1:44" ht="43.5" customHeight="1" x14ac:dyDescent="0.2">
      <c r="A254" s="249" t="s">
        <v>220</v>
      </c>
      <c r="B254" s="249"/>
      <c r="C254" s="247"/>
      <c r="D254" s="249" t="s">
        <v>304</v>
      </c>
      <c r="E254" s="249" t="s">
        <v>50</v>
      </c>
      <c r="F254" s="252" t="s">
        <v>16</v>
      </c>
      <c r="G254" s="257" t="s">
        <v>305</v>
      </c>
      <c r="H254" s="257" t="s">
        <v>44</v>
      </c>
      <c r="I254" s="260">
        <v>29781.599999999999</v>
      </c>
      <c r="J254" s="264">
        <f>-K2473/0.0833333333333333</f>
        <v>0</v>
      </c>
      <c r="K254" s="264"/>
      <c r="L254" s="266">
        <v>43404</v>
      </c>
      <c r="M254" s="266">
        <v>43404</v>
      </c>
      <c r="N254" s="266">
        <v>47057</v>
      </c>
      <c r="O254" s="271">
        <f>YEAR(N254)</f>
        <v>2028</v>
      </c>
      <c r="P254" s="270">
        <f>MONTH(N254)</f>
        <v>10</v>
      </c>
      <c r="Q254" s="276" t="str">
        <f>IF(P254&gt;9,CONCATENATE(O254,P254),CONCATENATE(O254,"0",P254))</f>
        <v>202810</v>
      </c>
      <c r="R254" s="249">
        <v>0</v>
      </c>
      <c r="S254" s="280">
        <v>0</v>
      </c>
      <c r="T254" s="280">
        <v>0</v>
      </c>
      <c r="U254" s="257"/>
      <c r="V254" s="192"/>
      <c r="W254" s="191"/>
      <c r="X254" s="192"/>
      <c r="Y254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4" s="192"/>
      <c r="AA254" s="192"/>
      <c r="AB254" s="192"/>
      <c r="AC254" s="192"/>
      <c r="AD254" s="192"/>
      <c r="AE254" s="192"/>
      <c r="AF254" s="192"/>
      <c r="AG254" s="192"/>
      <c r="AH254" s="192"/>
      <c r="AI254" s="192"/>
      <c r="AJ254" s="192"/>
      <c r="AK254" s="192"/>
      <c r="AL254" s="192"/>
      <c r="AM254" s="192"/>
      <c r="AN254" s="192"/>
      <c r="AO254" s="192"/>
      <c r="AP254" s="192"/>
      <c r="AQ254" s="192"/>
      <c r="AR254" s="192"/>
    </row>
    <row r="255" spans="1:44" ht="43.5" customHeight="1" x14ac:dyDescent="0.2">
      <c r="A255" s="216" t="s">
        <v>67</v>
      </c>
      <c r="B255" s="216" t="s">
        <v>168</v>
      </c>
      <c r="C255" s="216" t="s">
        <v>160</v>
      </c>
      <c r="D255" s="216" t="s">
        <v>213</v>
      </c>
      <c r="E255" s="247" t="s">
        <v>51</v>
      </c>
      <c r="F255" s="231" t="s">
        <v>16</v>
      </c>
      <c r="G255" s="232" t="s">
        <v>176</v>
      </c>
      <c r="H255" s="232" t="s">
        <v>177</v>
      </c>
      <c r="I255" s="233">
        <v>16296</v>
      </c>
      <c r="J255" s="234">
        <f>-K2102/0.0833333333333333</f>
        <v>0</v>
      </c>
      <c r="K255" s="234"/>
      <c r="L255" s="267">
        <v>42552</v>
      </c>
      <c r="M255" s="267">
        <v>42552</v>
      </c>
      <c r="N255" s="222">
        <v>47057</v>
      </c>
      <c r="O255" s="227">
        <f>YEAR(N255)</f>
        <v>2028</v>
      </c>
      <c r="P255" s="227">
        <f>MONTH(N255)</f>
        <v>10</v>
      </c>
      <c r="Q255" s="228" t="str">
        <f>IF(P255&gt;9,CONCATENATE(O255,P255),CONCATENATE(O255,"0",P255))</f>
        <v>202810</v>
      </c>
      <c r="R255" s="215">
        <v>0</v>
      </c>
      <c r="S255" s="235">
        <v>0</v>
      </c>
      <c r="T255" s="235">
        <v>0</v>
      </c>
      <c r="U255" s="218"/>
      <c r="V255" s="198"/>
      <c r="W255" s="196"/>
      <c r="X255" s="198"/>
      <c r="Y255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5" s="192"/>
      <c r="AA255" s="191"/>
      <c r="AB255" s="191"/>
      <c r="AC255" s="191"/>
      <c r="AD255" s="191"/>
      <c r="AE255" s="191"/>
      <c r="AF255" s="191"/>
      <c r="AG255" s="191"/>
      <c r="AH255" s="191"/>
      <c r="AI255" s="191"/>
      <c r="AJ255" s="191"/>
      <c r="AK255" s="191"/>
      <c r="AL255" s="191"/>
      <c r="AM255" s="191"/>
      <c r="AN255" s="191"/>
      <c r="AO255" s="191"/>
      <c r="AP255" s="191"/>
      <c r="AQ255" s="191"/>
      <c r="AR255" s="191"/>
    </row>
    <row r="256" spans="1:44" ht="43.5" customHeight="1" x14ac:dyDescent="0.2">
      <c r="A256" s="216" t="s">
        <v>27</v>
      </c>
      <c r="B256" s="216" t="s">
        <v>157</v>
      </c>
      <c r="C256" s="216" t="s">
        <v>160</v>
      </c>
      <c r="D256" s="216" t="s">
        <v>231</v>
      </c>
      <c r="E256" s="247" t="s">
        <v>49</v>
      </c>
      <c r="F256" s="231" t="s">
        <v>16</v>
      </c>
      <c r="G256" s="232" t="s">
        <v>200</v>
      </c>
      <c r="H256" s="232" t="s">
        <v>201</v>
      </c>
      <c r="I256" s="233">
        <v>15735264</v>
      </c>
      <c r="J256" s="234">
        <f>-K2213/0.0833333333333333</f>
        <v>0</v>
      </c>
      <c r="K256" s="234"/>
      <c r="L256" s="267">
        <v>42207</v>
      </c>
      <c r="M256" s="222">
        <v>42207</v>
      </c>
      <c r="N256" s="222">
        <v>48050</v>
      </c>
      <c r="O256" s="227">
        <f>YEAR(N256)</f>
        <v>2031</v>
      </c>
      <c r="P256" s="227">
        <f>MONTH(N256)</f>
        <v>7</v>
      </c>
      <c r="Q256" s="228" t="str">
        <f>IF(P256&gt;9,CONCATENATE(O256,P256),CONCATENATE(O256,"0",P256))</f>
        <v>203107</v>
      </c>
      <c r="R256" s="215" t="s">
        <v>229</v>
      </c>
      <c r="S256" s="235">
        <v>0</v>
      </c>
      <c r="T256" s="235">
        <v>0</v>
      </c>
      <c r="U256" s="218"/>
      <c r="V256" s="192"/>
      <c r="W256" s="191"/>
      <c r="X256" s="192"/>
      <c r="Y25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6" s="191"/>
      <c r="AA256" s="191"/>
      <c r="AB256" s="191"/>
      <c r="AC256" s="191"/>
      <c r="AD256" s="191"/>
      <c r="AE256" s="191"/>
      <c r="AF256" s="191"/>
      <c r="AG256" s="191"/>
      <c r="AH256" s="191"/>
      <c r="AI256" s="191"/>
      <c r="AJ256" s="191"/>
      <c r="AK256" s="191"/>
      <c r="AL256" s="191"/>
      <c r="AM256" s="191"/>
      <c r="AN256" s="191"/>
      <c r="AO256" s="191"/>
      <c r="AP256" s="191"/>
      <c r="AQ256" s="191"/>
      <c r="AR256" s="192"/>
    </row>
    <row r="257" spans="1:44" ht="43.5" customHeight="1" x14ac:dyDescent="0.2">
      <c r="A257" s="215" t="s">
        <v>442</v>
      </c>
      <c r="B257" s="215"/>
      <c r="C257" s="216"/>
      <c r="D257" s="215" t="s">
        <v>259</v>
      </c>
      <c r="E257" s="216" t="s">
        <v>47</v>
      </c>
      <c r="F257" s="217" t="s">
        <v>262</v>
      </c>
      <c r="G257" s="218" t="s">
        <v>260</v>
      </c>
      <c r="H257" s="218" t="s">
        <v>261</v>
      </c>
      <c r="I257" s="219">
        <v>5233661.17</v>
      </c>
      <c r="J257" s="220">
        <f>-K1840/0.0833333333333333</f>
        <v>0</v>
      </c>
      <c r="K257" s="220"/>
      <c r="L257" s="266">
        <v>44636</v>
      </c>
      <c r="M257" s="221">
        <v>42644</v>
      </c>
      <c r="N257" s="222">
        <v>49948</v>
      </c>
      <c r="O257" s="227">
        <f>YEAR(N257)</f>
        <v>2036</v>
      </c>
      <c r="P257" s="227">
        <f>MONTH(N257)</f>
        <v>9</v>
      </c>
      <c r="Q257" s="228" t="str">
        <f>IF(P257&gt;9,CONCATENATE(O257,P257),CONCATENATE(O257,"0",P257))</f>
        <v>203609</v>
      </c>
      <c r="R257" s="215" t="s">
        <v>229</v>
      </c>
      <c r="S257" s="226">
        <v>0</v>
      </c>
      <c r="T257" s="226">
        <v>0</v>
      </c>
      <c r="U257" s="218"/>
      <c r="V257" s="192"/>
      <c r="W257" s="192"/>
      <c r="X257" s="192"/>
      <c r="Y257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7" s="192"/>
      <c r="AA257" s="191"/>
      <c r="AB257" s="191"/>
      <c r="AC257" s="191"/>
      <c r="AD257" s="191"/>
      <c r="AE257" s="191"/>
      <c r="AF257" s="191"/>
      <c r="AG257" s="191"/>
      <c r="AH257" s="191"/>
      <c r="AI257" s="191"/>
      <c r="AJ257" s="191"/>
      <c r="AK257" s="191"/>
      <c r="AL257" s="191"/>
      <c r="AM257" s="191"/>
      <c r="AN257" s="191"/>
      <c r="AO257" s="191"/>
      <c r="AP257" s="191"/>
      <c r="AQ257" s="191"/>
      <c r="AR257" s="192"/>
    </row>
    <row r="258" spans="1:44" ht="43.5" customHeight="1" x14ac:dyDescent="0.2">
      <c r="A258" s="215" t="s">
        <v>441</v>
      </c>
      <c r="B258" s="216" t="s">
        <v>168</v>
      </c>
      <c r="C258" s="216" t="s">
        <v>160</v>
      </c>
      <c r="D258" s="216" t="s">
        <v>232</v>
      </c>
      <c r="E258" s="216" t="s">
        <v>53</v>
      </c>
      <c r="F258" s="231" t="s">
        <v>215</v>
      </c>
      <c r="G258" s="232" t="s">
        <v>216</v>
      </c>
      <c r="H258" s="232" t="s">
        <v>217</v>
      </c>
      <c r="I258" s="233">
        <v>124320</v>
      </c>
      <c r="J258" s="234">
        <f>-K1873/0.0833333333333333</f>
        <v>0</v>
      </c>
      <c r="K258" s="234"/>
      <c r="L258" s="267">
        <v>44041</v>
      </c>
      <c r="M258" s="267">
        <v>44105</v>
      </c>
      <c r="N258" s="222" t="s">
        <v>522</v>
      </c>
      <c r="O258" s="227" t="e">
        <f>YEAR(N258)</f>
        <v>#VALUE!</v>
      </c>
      <c r="P258" s="227" t="e">
        <f>MONTH(N258)</f>
        <v>#VALUE!</v>
      </c>
      <c r="Q258" s="228" t="e">
        <f>IF(P258&gt;9,CONCATENATE(O258,P258),CONCATENATE(O258,"0",P258))</f>
        <v>#VALUE!</v>
      </c>
      <c r="R258" s="215">
        <v>0</v>
      </c>
      <c r="S258" s="235">
        <v>0</v>
      </c>
      <c r="T258" s="235">
        <v>0</v>
      </c>
      <c r="U258" s="232"/>
      <c r="V258" s="196"/>
      <c r="W258" s="196"/>
      <c r="X258" s="196"/>
      <c r="Y258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1"/>
    </row>
    <row r="259" spans="1:44" ht="43.5" customHeight="1" x14ac:dyDescent="0.2">
      <c r="A259" s="215" t="s">
        <v>220</v>
      </c>
      <c r="B259" s="215"/>
      <c r="C259" s="216"/>
      <c r="D259" s="215" t="s">
        <v>673</v>
      </c>
      <c r="E259" s="215" t="s">
        <v>52</v>
      </c>
      <c r="F259" s="217" t="s">
        <v>16</v>
      </c>
      <c r="G259" s="218" t="s">
        <v>674</v>
      </c>
      <c r="H259" s="218" t="s">
        <v>675</v>
      </c>
      <c r="I259" s="219">
        <v>5500000</v>
      </c>
      <c r="J259" s="220">
        <f>-K2581/0.0833333333333333</f>
        <v>0</v>
      </c>
      <c r="K259" s="220"/>
      <c r="L259" s="266">
        <v>44538</v>
      </c>
      <c r="M259" s="221">
        <v>44562</v>
      </c>
      <c r="N259" s="221" t="s">
        <v>773</v>
      </c>
      <c r="O259" s="223" t="e">
        <f>YEAR(N259)</f>
        <v>#VALUE!</v>
      </c>
      <c r="P259" s="227" t="e">
        <f>MONTH(N259)</f>
        <v>#VALUE!</v>
      </c>
      <c r="Q259" s="229" t="e">
        <f>IF(P259&gt;9,CONCATENATE(O259,P259),CONCATENATE(O259,"0",P259))</f>
        <v>#VALUE!</v>
      </c>
      <c r="R259" s="215">
        <v>0</v>
      </c>
      <c r="S259" s="226">
        <v>0</v>
      </c>
      <c r="T259" s="226">
        <v>0</v>
      </c>
      <c r="U259" s="218"/>
      <c r="V259" s="192"/>
      <c r="W259" s="191"/>
      <c r="X259" s="192"/>
      <c r="Y259" s="200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59" s="192"/>
      <c r="AA259" s="192"/>
      <c r="AB259" s="192"/>
      <c r="AC259" s="192"/>
      <c r="AD259" s="192"/>
      <c r="AE259" s="192"/>
      <c r="AF259" s="192"/>
      <c r="AG259" s="192"/>
      <c r="AH259" s="192"/>
      <c r="AI259" s="192"/>
      <c r="AJ259" s="192"/>
      <c r="AK259" s="192"/>
      <c r="AL259" s="192"/>
      <c r="AM259" s="192"/>
      <c r="AN259" s="192"/>
      <c r="AO259" s="192"/>
      <c r="AP259" s="192"/>
      <c r="AQ259" s="192"/>
      <c r="AR259" s="192"/>
    </row>
    <row r="260" spans="1:44" ht="43.5" customHeight="1" x14ac:dyDescent="0.2">
      <c r="A260" s="215" t="s">
        <v>1004</v>
      </c>
      <c r="B260" s="215"/>
      <c r="C260" s="216"/>
      <c r="D260" s="215" t="s">
        <v>1003</v>
      </c>
      <c r="E260" s="215" t="s">
        <v>1007</v>
      </c>
      <c r="F260" s="217" t="s">
        <v>20</v>
      </c>
      <c r="G260" s="218" t="s">
        <v>999</v>
      </c>
      <c r="H260" s="218" t="s">
        <v>1000</v>
      </c>
      <c r="I260" s="219">
        <v>424414.1</v>
      </c>
      <c r="J260" s="220">
        <f>-K2584/0.0833333333333333</f>
        <v>0</v>
      </c>
      <c r="K260" s="220"/>
      <c r="L260" s="266">
        <v>44958</v>
      </c>
      <c r="M260" s="266">
        <v>44927</v>
      </c>
      <c r="N260" s="221" t="s">
        <v>1001</v>
      </c>
      <c r="O260" s="223" t="e">
        <f>YEAR(N260)</f>
        <v>#VALUE!</v>
      </c>
      <c r="P260" s="230" t="e">
        <f>MONTH(N260)</f>
        <v>#VALUE!</v>
      </c>
      <c r="Q260" s="229" t="e">
        <f>IF(P260&gt;9,CONCATENATE(O260,P260),CONCATENATE(O260,"0",P260))</f>
        <v>#VALUE!</v>
      </c>
      <c r="R260" s="215" t="s">
        <v>1002</v>
      </c>
      <c r="S260" s="226">
        <v>0</v>
      </c>
      <c r="T260" s="226">
        <v>0</v>
      </c>
      <c r="U260" s="218"/>
      <c r="V260" s="198"/>
      <c r="W260" s="198"/>
      <c r="X260" s="198"/>
      <c r="Y260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</row>
    <row r="261" spans="1:44" ht="43.5" customHeight="1" x14ac:dyDescent="0.2">
      <c r="A261" s="215" t="s">
        <v>442</v>
      </c>
      <c r="B261" s="215"/>
      <c r="C261" s="216"/>
      <c r="D261" s="215" t="s">
        <v>373</v>
      </c>
      <c r="E261" s="215" t="s">
        <v>49</v>
      </c>
      <c r="F261" s="217" t="s">
        <v>20</v>
      </c>
      <c r="G261" s="218" t="s">
        <v>374</v>
      </c>
      <c r="H261" s="218" t="s">
        <v>375</v>
      </c>
      <c r="I261" s="219">
        <v>60906.98</v>
      </c>
      <c r="J261" s="220">
        <f>-K2355/0.0833333333333333</f>
        <v>0</v>
      </c>
      <c r="K261" s="220"/>
      <c r="L261" s="266">
        <v>43964</v>
      </c>
      <c r="M261" s="221">
        <v>43891</v>
      </c>
      <c r="N261" s="222" t="s">
        <v>501</v>
      </c>
      <c r="O261" s="223" t="e">
        <f>YEAR(N261)</f>
        <v>#VALUE!</v>
      </c>
      <c r="P261" s="224" t="e">
        <f>MONTH(N261)</f>
        <v>#VALUE!</v>
      </c>
      <c r="Q261" s="225" t="e">
        <f>IF(P261&gt;9,CONCATENATE(O261,P261),CONCATENATE(O261,"0",P261))</f>
        <v>#VALUE!</v>
      </c>
      <c r="R261" s="215">
        <v>0</v>
      </c>
      <c r="S261" s="226">
        <v>0</v>
      </c>
      <c r="T261" s="226">
        <v>0</v>
      </c>
      <c r="U261" s="218"/>
      <c r="V261" s="191"/>
      <c r="W261" s="191"/>
      <c r="X261" s="191"/>
      <c r="Y261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61" s="192"/>
      <c r="AA261" s="191"/>
      <c r="AB261" s="191"/>
      <c r="AC261" s="191"/>
      <c r="AD261" s="191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  <c r="AR261" s="191"/>
    </row>
    <row r="262" spans="1:44" ht="43.5" customHeight="1" x14ac:dyDescent="0.2">
      <c r="A262" s="215" t="s">
        <v>441</v>
      </c>
      <c r="B262" s="215"/>
      <c r="C262" s="216"/>
      <c r="D262" s="215" t="s">
        <v>385</v>
      </c>
      <c r="E262" s="215" t="s">
        <v>47</v>
      </c>
      <c r="F262" s="217" t="s">
        <v>389</v>
      </c>
      <c r="G262" s="218" t="s">
        <v>386</v>
      </c>
      <c r="H262" s="218" t="s">
        <v>387</v>
      </c>
      <c r="I262" s="219">
        <v>1000000</v>
      </c>
      <c r="J262" s="220">
        <f>-K2330/0.0833333333333333</f>
        <v>0</v>
      </c>
      <c r="K262" s="220"/>
      <c r="L262" s="266">
        <v>44363</v>
      </c>
      <c r="M262" s="221">
        <v>44287</v>
      </c>
      <c r="N262" s="222" t="s">
        <v>647</v>
      </c>
      <c r="O262" s="223" t="e">
        <f>YEAR(N262)</f>
        <v>#VALUE!</v>
      </c>
      <c r="P262" s="224" t="e">
        <f>MONTH(N262)</f>
        <v>#VALUE!</v>
      </c>
      <c r="Q262" s="225" t="e">
        <f>IF(P262&gt;9,CONCATENATE(O262,P262),CONCATENATE(O262,"0",P262))</f>
        <v>#VALUE!</v>
      </c>
      <c r="R262" s="215" t="s">
        <v>68</v>
      </c>
      <c r="S262" s="226">
        <v>0.08</v>
      </c>
      <c r="T262" s="226">
        <v>0.02</v>
      </c>
      <c r="U262" s="218"/>
      <c r="V262" s="196"/>
      <c r="W262" s="196"/>
      <c r="X262" s="196"/>
      <c r="Y262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62" s="198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</row>
    <row r="263" spans="1:44" ht="43.5" customHeight="1" x14ac:dyDescent="0.2">
      <c r="A263" s="249" t="s">
        <v>441</v>
      </c>
      <c r="B263" s="249"/>
      <c r="C263" s="247"/>
      <c r="D263" s="249" t="s">
        <v>388</v>
      </c>
      <c r="E263" s="249" t="s">
        <v>47</v>
      </c>
      <c r="F263" s="252" t="s">
        <v>389</v>
      </c>
      <c r="G263" s="257" t="s">
        <v>390</v>
      </c>
      <c r="H263" s="257" t="s">
        <v>391</v>
      </c>
      <c r="I263" s="260">
        <v>1200000</v>
      </c>
      <c r="J263" s="264">
        <f>-K2328/0.0833333333333333</f>
        <v>0</v>
      </c>
      <c r="K263" s="264"/>
      <c r="L263" s="266">
        <v>44363</v>
      </c>
      <c r="M263" s="266">
        <v>44287</v>
      </c>
      <c r="N263" s="267" t="s">
        <v>647</v>
      </c>
      <c r="O263" s="271" t="e">
        <f>YEAR(N263)</f>
        <v>#VALUE!</v>
      </c>
      <c r="P263" s="272" t="e">
        <f>MONTH(N263)</f>
        <v>#VALUE!</v>
      </c>
      <c r="Q263" s="275" t="e">
        <f>IF(P263&gt;9,CONCATENATE(O263,P263),CONCATENATE(O263,"0",P263))</f>
        <v>#VALUE!</v>
      </c>
      <c r="R263" s="249" t="s">
        <v>68</v>
      </c>
      <c r="S263" s="280">
        <v>0.08</v>
      </c>
      <c r="T263" s="280">
        <v>0.02</v>
      </c>
      <c r="U263" s="257"/>
      <c r="V263" s="191"/>
      <c r="W263" s="191"/>
      <c r="X263" s="191"/>
      <c r="Y263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63" s="192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91"/>
    </row>
    <row r="264" spans="1:44" ht="43.5" customHeight="1" x14ac:dyDescent="0.2">
      <c r="A264" s="249" t="s">
        <v>441</v>
      </c>
      <c r="B264" s="249"/>
      <c r="C264" s="247"/>
      <c r="D264" s="249" t="s">
        <v>392</v>
      </c>
      <c r="E264" s="249" t="s">
        <v>47</v>
      </c>
      <c r="F264" s="252" t="s">
        <v>389</v>
      </c>
      <c r="G264" s="257" t="s">
        <v>393</v>
      </c>
      <c r="H264" s="257" t="s">
        <v>394</v>
      </c>
      <c r="I264" s="260">
        <v>800000</v>
      </c>
      <c r="J264" s="264">
        <f>-K2328/0.0833333333333333</f>
        <v>0</v>
      </c>
      <c r="K264" s="264"/>
      <c r="L264" s="266">
        <v>44363</v>
      </c>
      <c r="M264" s="266">
        <v>44287</v>
      </c>
      <c r="N264" s="267" t="s">
        <v>647</v>
      </c>
      <c r="O264" s="271" t="e">
        <f>YEAR(N264)</f>
        <v>#VALUE!</v>
      </c>
      <c r="P264" s="272" t="e">
        <f>MONTH(N264)</f>
        <v>#VALUE!</v>
      </c>
      <c r="Q264" s="275" t="e">
        <f>IF(P264&gt;9,CONCATENATE(O264,P264),CONCATENATE(O264,"0",P264))</f>
        <v>#VALUE!</v>
      </c>
      <c r="R264" s="249" t="s">
        <v>68</v>
      </c>
      <c r="S264" s="280">
        <v>0.08</v>
      </c>
      <c r="T264" s="280">
        <v>0.02</v>
      </c>
      <c r="U264" s="257"/>
      <c r="V264" s="191"/>
      <c r="W264" s="191"/>
      <c r="X264" s="191"/>
      <c r="Y264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64" s="192"/>
      <c r="AA264" s="191"/>
      <c r="AB264" s="191"/>
      <c r="AC264" s="191"/>
      <c r="AD264" s="191"/>
      <c r="AE264" s="191"/>
      <c r="AF264" s="191"/>
      <c r="AG264" s="191"/>
      <c r="AH264" s="191"/>
      <c r="AI264" s="191"/>
      <c r="AJ264" s="191"/>
      <c r="AK264" s="191"/>
      <c r="AL264" s="191"/>
      <c r="AM264" s="191"/>
      <c r="AN264" s="191"/>
      <c r="AO264" s="191"/>
      <c r="AP264" s="191"/>
      <c r="AQ264" s="191"/>
      <c r="AR264" s="191"/>
    </row>
    <row r="265" spans="1:44" ht="43.5" customHeight="1" x14ac:dyDescent="0.2">
      <c r="A265" s="249" t="s">
        <v>441</v>
      </c>
      <c r="B265" s="249"/>
      <c r="C265" s="247"/>
      <c r="D265" s="249" t="s">
        <v>648</v>
      </c>
      <c r="E265" s="249" t="s">
        <v>47</v>
      </c>
      <c r="F265" s="252" t="s">
        <v>389</v>
      </c>
      <c r="G265" s="257" t="s">
        <v>649</v>
      </c>
      <c r="H265" s="257" t="s">
        <v>313</v>
      </c>
      <c r="I265" s="260">
        <v>1000000</v>
      </c>
      <c r="J265" s="264">
        <f>-K2435/0.0833333333333333</f>
        <v>0</v>
      </c>
      <c r="K265" s="264"/>
      <c r="L265" s="266">
        <v>44363</v>
      </c>
      <c r="M265" s="266">
        <v>44287</v>
      </c>
      <c r="N265" s="267" t="s">
        <v>647</v>
      </c>
      <c r="O265" s="271" t="e">
        <f>YEAR(N265)</f>
        <v>#VALUE!</v>
      </c>
      <c r="P265" s="311" t="e">
        <f>MONTH(N265)</f>
        <v>#VALUE!</v>
      </c>
      <c r="Q265" s="276" t="e">
        <f>IF(P265&gt;9,CONCATENATE(O265,P265),CONCATENATE(O265,"0",P265))</f>
        <v>#VALUE!</v>
      </c>
      <c r="R265" s="249" t="s">
        <v>68</v>
      </c>
      <c r="S265" s="280">
        <v>0.08</v>
      </c>
      <c r="T265" s="280">
        <v>0.02</v>
      </c>
      <c r="U265" s="257"/>
      <c r="V265" s="198"/>
      <c r="W265" s="198"/>
      <c r="X265" s="198"/>
      <c r="Y265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</row>
    <row r="266" spans="1:44" ht="43.5" customHeight="1" x14ac:dyDescent="0.2">
      <c r="A266" s="247" t="s">
        <v>441</v>
      </c>
      <c r="B266" s="216"/>
      <c r="C266" s="216"/>
      <c r="D266" s="247" t="s">
        <v>860</v>
      </c>
      <c r="E266" s="216" t="s">
        <v>59</v>
      </c>
      <c r="F266" s="231" t="s">
        <v>861</v>
      </c>
      <c r="G266" s="232" t="s">
        <v>862</v>
      </c>
      <c r="H266" s="232" t="s">
        <v>863</v>
      </c>
      <c r="I266" s="233">
        <v>42896.55</v>
      </c>
      <c r="J266" s="234">
        <f>-K2549/0.0833333333333333</f>
        <v>0</v>
      </c>
      <c r="K266" s="234"/>
      <c r="L266" s="222">
        <v>44580</v>
      </c>
      <c r="M266" s="222">
        <v>44581</v>
      </c>
      <c r="N266" s="222" t="s">
        <v>864</v>
      </c>
      <c r="O266" s="227" t="e">
        <f>YEAR(N266)</f>
        <v>#VALUE!</v>
      </c>
      <c r="P266" s="227" t="e">
        <f>MONTH(N266)</f>
        <v>#VALUE!</v>
      </c>
      <c r="Q266" s="228" t="e">
        <f>IF(P266&gt;9,CONCATENATE(O266,P266),CONCATENATE(O266,"0",P266))</f>
        <v>#VALUE!</v>
      </c>
      <c r="R266" s="215">
        <v>0</v>
      </c>
      <c r="S266" s="235">
        <v>0</v>
      </c>
      <c r="T266" s="235">
        <v>0</v>
      </c>
      <c r="U266" s="218"/>
      <c r="V266" s="192"/>
      <c r="W266" s="191"/>
      <c r="X266" s="192"/>
      <c r="Y266" s="199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66" s="192"/>
      <c r="AA266" s="191"/>
      <c r="AB266" s="191"/>
      <c r="AC266" s="191"/>
      <c r="AD266" s="191"/>
      <c r="AE266" s="191"/>
      <c r="AF266" s="191"/>
      <c r="AG266" s="191"/>
      <c r="AH266" s="191"/>
      <c r="AI266" s="191"/>
      <c r="AJ266" s="191"/>
      <c r="AK266" s="191"/>
      <c r="AL266" s="191"/>
      <c r="AM266" s="191"/>
      <c r="AN266" s="191"/>
      <c r="AO266" s="191"/>
      <c r="AP266" s="191"/>
      <c r="AQ266" s="191"/>
      <c r="AR266" s="191"/>
    </row>
    <row r="267" spans="1:44" ht="43.5" customHeight="1" x14ac:dyDescent="0.2">
      <c r="A267" s="249"/>
      <c r="B267" s="249"/>
      <c r="C267" s="247"/>
      <c r="D267" s="249"/>
      <c r="E267" s="249"/>
      <c r="F267" s="252"/>
      <c r="G267" s="257"/>
      <c r="H267" s="257"/>
      <c r="I267" s="260"/>
      <c r="J267" s="264"/>
      <c r="K267" s="264"/>
      <c r="L267" s="266"/>
      <c r="M267" s="266"/>
      <c r="N267" s="266"/>
      <c r="O267" s="271"/>
      <c r="P267" s="311"/>
      <c r="Q267" s="276"/>
      <c r="R267" s="249"/>
      <c r="S267" s="280"/>
      <c r="T267" s="280"/>
      <c r="U267" s="257"/>
      <c r="V267" s="198"/>
      <c r="W267" s="198"/>
      <c r="X267" s="198"/>
      <c r="Y267" s="32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</row>
    <row r="268" spans="1:44" ht="43.5" customHeight="1" x14ac:dyDescent="0.2">
      <c r="A268" s="249"/>
      <c r="B268" s="249"/>
      <c r="C268" s="247"/>
      <c r="D268" s="249"/>
      <c r="E268" s="249"/>
      <c r="F268" s="252"/>
      <c r="G268" s="257"/>
      <c r="H268" s="257"/>
      <c r="I268" s="260"/>
      <c r="J268" s="264">
        <f>-K2592/0.0833333333333333</f>
        <v>0</v>
      </c>
      <c r="K268" s="264"/>
      <c r="L268" s="266"/>
      <c r="M268" s="266"/>
      <c r="N268" s="266"/>
      <c r="O268" s="271">
        <f>YEAR(N268)</f>
        <v>1900</v>
      </c>
      <c r="P268" s="311">
        <f>MONTH(N268)</f>
        <v>1</v>
      </c>
      <c r="Q268" s="276" t="str">
        <f>IF(P268&gt;9,CONCATENATE(O268,P268),CONCATENATE(O268,"0",P268))</f>
        <v>190001</v>
      </c>
      <c r="R268" s="249"/>
      <c r="S268" s="280"/>
      <c r="T268" s="280"/>
      <c r="U268" s="257"/>
      <c r="V268" s="198"/>
      <c r="W268" s="198"/>
      <c r="X268" s="198"/>
      <c r="Y268" s="32" t="str">
        <f>IF(Table1[[#This Row],[Requires Additional Quotes to make Release POs?]]="",IF(Table1[[#This Row],[Has 1st, 2nd, etc. Call Awarded Vendors?]]="",IF(Table1[[#This Row],[Has "Blanket within a Blanket" Authority?]]="","Normal","Special"),"Special"),"Special")</f>
        <v>Normal</v>
      </c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</row>
    <row r="269" spans="1:44" ht="43.5" customHeight="1" x14ac:dyDescent="0.2">
      <c r="A269" s="312"/>
      <c r="B269" s="312"/>
      <c r="C269" s="312"/>
      <c r="D269" s="312"/>
      <c r="E269" s="312"/>
      <c r="F269" s="313"/>
      <c r="G269" s="314"/>
      <c r="H269" s="314"/>
      <c r="I269" s="315"/>
      <c r="J269" s="316"/>
      <c r="K269" s="316"/>
      <c r="L269" s="317"/>
      <c r="M269" s="318"/>
      <c r="N269" s="318"/>
      <c r="O269" s="319"/>
      <c r="P269" s="319"/>
      <c r="Q269" s="319"/>
      <c r="R269" s="312"/>
      <c r="S269" s="320"/>
      <c r="T269" s="320"/>
      <c r="U269" s="321"/>
    </row>
    <row r="270" spans="1:44" ht="43.5" customHeight="1" x14ac:dyDescent="0.2">
      <c r="A270" s="312"/>
      <c r="B270" s="312"/>
      <c r="C270" s="312"/>
      <c r="D270" s="312"/>
      <c r="E270" s="312"/>
      <c r="F270" s="313"/>
      <c r="G270" s="314"/>
      <c r="H270" s="314"/>
      <c r="I270" s="315"/>
      <c r="J270" s="316"/>
      <c r="K270" s="316"/>
      <c r="L270" s="317"/>
      <c r="M270" s="318"/>
      <c r="N270" s="318"/>
      <c r="O270" s="319"/>
      <c r="P270" s="319"/>
      <c r="Q270" s="319"/>
      <c r="R270" s="312"/>
      <c r="S270" s="320"/>
      <c r="T270" s="320"/>
      <c r="U270" s="321"/>
    </row>
    <row r="271" spans="1:44" ht="43.5" customHeight="1" x14ac:dyDescent="0.2">
      <c r="A271" s="312"/>
      <c r="B271" s="312"/>
      <c r="C271" s="312"/>
      <c r="D271" s="312"/>
      <c r="E271" s="312"/>
      <c r="F271" s="313"/>
      <c r="G271" s="314"/>
      <c r="H271" s="314"/>
      <c r="I271" s="315"/>
      <c r="J271" s="316"/>
      <c r="K271" s="316"/>
      <c r="L271" s="317"/>
      <c r="M271" s="318"/>
      <c r="N271" s="318"/>
      <c r="O271" s="319"/>
      <c r="P271" s="319"/>
      <c r="Q271" s="319"/>
      <c r="R271" s="312"/>
      <c r="S271" s="320"/>
      <c r="T271" s="320"/>
      <c r="U271" s="321"/>
    </row>
    <row r="272" spans="1:44" ht="43.5" customHeight="1" x14ac:dyDescent="0.2">
      <c r="A272" s="312"/>
      <c r="B272" s="312"/>
      <c r="C272" s="312"/>
      <c r="D272" s="312"/>
      <c r="E272" s="312"/>
      <c r="F272" s="313"/>
      <c r="G272" s="314"/>
      <c r="H272" s="314"/>
      <c r="I272" s="315"/>
      <c r="J272" s="316"/>
      <c r="K272" s="316"/>
      <c r="L272" s="317"/>
      <c r="M272" s="318"/>
      <c r="N272" s="318"/>
      <c r="O272" s="319"/>
      <c r="P272" s="319"/>
      <c r="Q272" s="319"/>
      <c r="R272" s="312"/>
      <c r="S272" s="320"/>
      <c r="T272" s="320"/>
      <c r="U272" s="321"/>
    </row>
    <row r="273" spans="1:21" ht="43.5" customHeight="1" x14ac:dyDescent="0.2">
      <c r="A273" s="312"/>
      <c r="B273" s="312"/>
      <c r="C273" s="312"/>
      <c r="D273" s="312"/>
      <c r="E273" s="312"/>
      <c r="F273" s="313"/>
      <c r="G273" s="314"/>
      <c r="H273" s="314"/>
      <c r="I273" s="315"/>
      <c r="J273" s="316"/>
      <c r="K273" s="316"/>
      <c r="L273" s="317"/>
      <c r="M273" s="318"/>
      <c r="N273" s="318"/>
      <c r="O273" s="319"/>
      <c r="P273" s="319"/>
      <c r="Q273" s="319"/>
      <c r="R273" s="312"/>
      <c r="S273" s="320"/>
      <c r="T273" s="320"/>
      <c r="U273" s="321"/>
    </row>
    <row r="274" spans="1:21" ht="43.5" customHeight="1" x14ac:dyDescent="0.2">
      <c r="A274" s="312"/>
      <c r="B274" s="312"/>
      <c r="C274" s="312"/>
      <c r="D274" s="312"/>
      <c r="E274" s="312"/>
      <c r="F274" s="313"/>
      <c r="G274" s="314"/>
      <c r="H274" s="314"/>
      <c r="I274" s="315"/>
      <c r="J274" s="316"/>
      <c r="K274" s="316"/>
      <c r="L274" s="317"/>
      <c r="M274" s="318"/>
      <c r="N274" s="318"/>
      <c r="O274" s="319"/>
      <c r="P274" s="319"/>
      <c r="Q274" s="319"/>
      <c r="R274" s="312"/>
      <c r="S274" s="320"/>
      <c r="T274" s="320"/>
      <c r="U274" s="321"/>
    </row>
    <row r="275" spans="1:21" ht="43.5" customHeight="1" x14ac:dyDescent="0.2">
      <c r="A275" s="312"/>
      <c r="B275" s="312"/>
      <c r="C275" s="312"/>
      <c r="D275" s="312"/>
      <c r="E275" s="312"/>
      <c r="F275" s="313"/>
      <c r="G275" s="314"/>
      <c r="H275" s="314"/>
      <c r="I275" s="315"/>
      <c r="J275" s="316"/>
      <c r="K275" s="316"/>
      <c r="L275" s="317"/>
      <c r="M275" s="318"/>
      <c r="N275" s="318"/>
      <c r="O275" s="319"/>
      <c r="P275" s="319"/>
      <c r="Q275" s="319"/>
      <c r="R275" s="312"/>
      <c r="S275" s="320"/>
      <c r="T275" s="320"/>
      <c r="U275" s="321"/>
    </row>
    <row r="276" spans="1:21" ht="43.5" customHeight="1" x14ac:dyDescent="0.2">
      <c r="A276" s="312"/>
      <c r="B276" s="312"/>
      <c r="C276" s="312"/>
      <c r="D276" s="312"/>
      <c r="E276" s="312"/>
      <c r="F276" s="313"/>
      <c r="G276" s="314"/>
      <c r="H276" s="314"/>
      <c r="I276" s="315"/>
      <c r="J276" s="316"/>
      <c r="K276" s="316"/>
      <c r="L276" s="317"/>
      <c r="M276" s="318"/>
      <c r="N276" s="318"/>
      <c r="O276" s="319"/>
      <c r="P276" s="319"/>
      <c r="Q276" s="319"/>
      <c r="R276" s="312"/>
      <c r="S276" s="320"/>
      <c r="T276" s="320"/>
      <c r="U276" s="321"/>
    </row>
    <row r="277" spans="1:21" ht="43.5" customHeight="1" x14ac:dyDescent="0.2">
      <c r="A277" s="312"/>
      <c r="B277" s="312"/>
      <c r="C277" s="312"/>
      <c r="D277" s="312"/>
      <c r="E277" s="312"/>
      <c r="F277" s="313"/>
      <c r="G277" s="314"/>
      <c r="H277" s="314"/>
      <c r="I277" s="315"/>
      <c r="J277" s="316"/>
      <c r="K277" s="316"/>
      <c r="L277" s="317"/>
      <c r="M277" s="318"/>
      <c r="N277" s="318"/>
      <c r="O277" s="319"/>
      <c r="P277" s="319"/>
      <c r="Q277" s="319"/>
      <c r="R277" s="312"/>
      <c r="S277" s="320"/>
      <c r="T277" s="320"/>
      <c r="U277" s="321"/>
    </row>
    <row r="278" spans="1:21" ht="43.5" customHeight="1" x14ac:dyDescent="0.2">
      <c r="A278" s="312"/>
      <c r="B278" s="312"/>
      <c r="C278" s="312"/>
      <c r="D278" s="312"/>
      <c r="E278" s="312"/>
      <c r="F278" s="313"/>
      <c r="G278" s="314"/>
      <c r="H278" s="314"/>
      <c r="I278" s="315"/>
      <c r="J278" s="316"/>
      <c r="K278" s="316"/>
      <c r="L278" s="317"/>
      <c r="M278" s="318"/>
      <c r="N278" s="318"/>
      <c r="O278" s="319"/>
      <c r="P278" s="319"/>
      <c r="Q278" s="319"/>
      <c r="R278" s="312"/>
      <c r="S278" s="320"/>
      <c r="T278" s="320"/>
      <c r="U278" s="321"/>
    </row>
    <row r="279" spans="1:21" ht="43.5" customHeight="1" x14ac:dyDescent="0.2">
      <c r="A279" s="312"/>
      <c r="B279" s="312"/>
      <c r="C279" s="312"/>
      <c r="D279" s="312"/>
      <c r="E279" s="312"/>
      <c r="F279" s="313"/>
      <c r="G279" s="314"/>
      <c r="H279" s="314"/>
      <c r="I279" s="315"/>
      <c r="J279" s="316"/>
      <c r="K279" s="316"/>
      <c r="L279" s="317"/>
      <c r="M279" s="318"/>
      <c r="N279" s="318"/>
      <c r="O279" s="319"/>
      <c r="P279" s="319"/>
      <c r="Q279" s="319"/>
      <c r="R279" s="312"/>
      <c r="S279" s="320"/>
      <c r="T279" s="320"/>
      <c r="U279" s="321"/>
    </row>
    <row r="280" spans="1:21" ht="43.5" customHeight="1" x14ac:dyDescent="0.2">
      <c r="A280" s="312"/>
      <c r="B280" s="312"/>
      <c r="C280" s="312"/>
      <c r="D280" s="312"/>
      <c r="E280" s="312"/>
      <c r="F280" s="313"/>
      <c r="G280" s="314"/>
      <c r="H280" s="314"/>
      <c r="I280" s="315"/>
      <c r="J280" s="316"/>
      <c r="K280" s="316"/>
      <c r="L280" s="317"/>
      <c r="M280" s="318"/>
      <c r="N280" s="318"/>
      <c r="O280" s="319"/>
      <c r="P280" s="319"/>
      <c r="Q280" s="319"/>
      <c r="R280" s="312"/>
      <c r="S280" s="320"/>
      <c r="T280" s="320"/>
      <c r="U280" s="321"/>
    </row>
    <row r="281" spans="1:21" ht="43.5" customHeight="1" x14ac:dyDescent="0.2">
      <c r="A281" s="312"/>
      <c r="B281" s="312"/>
      <c r="C281" s="312"/>
      <c r="D281" s="312"/>
      <c r="E281" s="312"/>
      <c r="F281" s="313"/>
      <c r="G281" s="314"/>
      <c r="H281" s="314"/>
      <c r="I281" s="315"/>
      <c r="J281" s="316"/>
      <c r="K281" s="316"/>
      <c r="L281" s="317"/>
      <c r="M281" s="318"/>
      <c r="N281" s="318"/>
      <c r="O281" s="319"/>
      <c r="P281" s="319"/>
      <c r="Q281" s="319"/>
      <c r="R281" s="312"/>
      <c r="S281" s="320"/>
      <c r="T281" s="320"/>
      <c r="U281" s="321"/>
    </row>
    <row r="282" spans="1:21" ht="43.5" customHeight="1" x14ac:dyDescent="0.2">
      <c r="A282" s="312"/>
      <c r="B282" s="312"/>
      <c r="C282" s="312"/>
      <c r="D282" s="312"/>
      <c r="E282" s="312"/>
      <c r="F282" s="313"/>
      <c r="G282" s="314"/>
      <c r="H282" s="314"/>
      <c r="I282" s="315"/>
      <c r="J282" s="316"/>
      <c r="K282" s="316"/>
      <c r="L282" s="317"/>
      <c r="M282" s="318"/>
      <c r="N282" s="318"/>
      <c r="O282" s="319"/>
      <c r="P282" s="319"/>
      <c r="Q282" s="319"/>
      <c r="R282" s="312"/>
      <c r="S282" s="320"/>
      <c r="T282" s="320"/>
      <c r="U282" s="321"/>
    </row>
    <row r="283" spans="1:21" ht="43.5" customHeight="1" x14ac:dyDescent="0.2">
      <c r="A283" s="312"/>
      <c r="B283" s="312"/>
      <c r="C283" s="312"/>
      <c r="D283" s="312"/>
      <c r="E283" s="312"/>
      <c r="F283" s="313"/>
      <c r="G283" s="314"/>
      <c r="H283" s="314"/>
      <c r="I283" s="315"/>
      <c r="J283" s="316"/>
      <c r="K283" s="316"/>
      <c r="L283" s="317"/>
      <c r="M283" s="318"/>
      <c r="N283" s="318"/>
      <c r="O283" s="319"/>
      <c r="P283" s="319"/>
      <c r="Q283" s="319"/>
      <c r="R283" s="312"/>
      <c r="S283" s="320"/>
      <c r="T283" s="320"/>
      <c r="U283" s="321"/>
    </row>
    <row r="284" spans="1:21" ht="43.5" customHeight="1" x14ac:dyDescent="0.2">
      <c r="A284" s="312"/>
      <c r="B284" s="312"/>
      <c r="C284" s="312"/>
      <c r="D284" s="312"/>
      <c r="E284" s="312"/>
      <c r="F284" s="313"/>
      <c r="G284" s="314"/>
      <c r="H284" s="314"/>
      <c r="I284" s="315"/>
      <c r="J284" s="316"/>
      <c r="K284" s="316"/>
      <c r="L284" s="317"/>
      <c r="M284" s="318"/>
      <c r="N284" s="318"/>
      <c r="O284" s="319"/>
      <c r="P284" s="319"/>
      <c r="Q284" s="319"/>
      <c r="R284" s="312"/>
      <c r="S284" s="320"/>
      <c r="T284" s="320"/>
      <c r="U284" s="321"/>
    </row>
    <row r="285" spans="1:21" ht="43.5" customHeight="1" x14ac:dyDescent="0.2">
      <c r="A285" s="312"/>
      <c r="B285" s="312"/>
      <c r="C285" s="312"/>
      <c r="D285" s="312"/>
      <c r="E285" s="312"/>
      <c r="F285" s="313"/>
      <c r="G285" s="314"/>
      <c r="H285" s="314"/>
      <c r="I285" s="315"/>
      <c r="J285" s="316"/>
      <c r="K285" s="316"/>
      <c r="L285" s="317"/>
      <c r="M285" s="318"/>
      <c r="N285" s="318"/>
      <c r="O285" s="319"/>
      <c r="P285" s="319"/>
      <c r="Q285" s="319"/>
      <c r="R285" s="312"/>
      <c r="S285" s="320"/>
      <c r="T285" s="320"/>
      <c r="U285" s="321"/>
    </row>
    <row r="286" spans="1:21" ht="43.5" customHeight="1" x14ac:dyDescent="0.2">
      <c r="A286" s="312"/>
      <c r="B286" s="312"/>
      <c r="C286" s="312"/>
      <c r="D286" s="312"/>
      <c r="E286" s="312"/>
      <c r="F286" s="313"/>
      <c r="G286" s="314"/>
      <c r="H286" s="314"/>
      <c r="I286" s="315"/>
      <c r="J286" s="316"/>
      <c r="K286" s="316"/>
      <c r="L286" s="317"/>
      <c r="M286" s="318"/>
      <c r="N286" s="318"/>
      <c r="O286" s="319"/>
      <c r="P286" s="319"/>
      <c r="Q286" s="319"/>
      <c r="R286" s="312"/>
      <c r="S286" s="320"/>
      <c r="T286" s="320"/>
      <c r="U286" s="321"/>
    </row>
    <row r="287" spans="1:21" ht="43.5" customHeight="1" x14ac:dyDescent="0.2">
      <c r="A287" s="312"/>
      <c r="B287" s="312"/>
      <c r="C287" s="312"/>
      <c r="D287" s="312"/>
      <c r="E287" s="312"/>
      <c r="F287" s="313"/>
      <c r="G287" s="314"/>
      <c r="H287" s="314"/>
      <c r="I287" s="315"/>
      <c r="J287" s="316"/>
      <c r="K287" s="316"/>
      <c r="L287" s="317"/>
      <c r="M287" s="318"/>
      <c r="N287" s="318"/>
      <c r="O287" s="319"/>
      <c r="P287" s="319"/>
      <c r="Q287" s="319"/>
      <c r="R287" s="312"/>
      <c r="S287" s="320"/>
      <c r="T287" s="320"/>
      <c r="U287" s="321"/>
    </row>
    <row r="288" spans="1:21" ht="43.5" customHeight="1" x14ac:dyDescent="0.2">
      <c r="A288" s="312"/>
      <c r="B288" s="312"/>
      <c r="C288" s="312"/>
      <c r="D288" s="312"/>
      <c r="E288" s="312"/>
      <c r="F288" s="313"/>
      <c r="G288" s="314"/>
      <c r="H288" s="314"/>
      <c r="I288" s="315"/>
      <c r="J288" s="316"/>
      <c r="K288" s="316"/>
      <c r="L288" s="317"/>
      <c r="M288" s="318"/>
      <c r="N288" s="318"/>
      <c r="O288" s="319"/>
      <c r="P288" s="319"/>
      <c r="Q288" s="319"/>
      <c r="R288" s="312"/>
      <c r="S288" s="320"/>
      <c r="T288" s="320"/>
      <c r="U288" s="321"/>
    </row>
    <row r="289" spans="1:21" ht="43.5" customHeight="1" x14ac:dyDescent="0.2">
      <c r="A289" s="312"/>
      <c r="B289" s="312"/>
      <c r="C289" s="312"/>
      <c r="D289" s="312"/>
      <c r="E289" s="312"/>
      <c r="F289" s="313"/>
      <c r="G289" s="314"/>
      <c r="H289" s="314"/>
      <c r="I289" s="315"/>
      <c r="J289" s="316"/>
      <c r="K289" s="316"/>
      <c r="L289" s="317"/>
      <c r="M289" s="318"/>
      <c r="N289" s="318"/>
      <c r="O289" s="319"/>
      <c r="P289" s="319"/>
      <c r="Q289" s="319"/>
      <c r="R289" s="312"/>
      <c r="S289" s="320"/>
      <c r="T289" s="320"/>
      <c r="U289" s="321"/>
    </row>
    <row r="290" spans="1:21" ht="43.5" customHeight="1" x14ac:dyDescent="0.2">
      <c r="A290" s="312"/>
      <c r="B290" s="312"/>
      <c r="C290" s="312"/>
      <c r="D290" s="312"/>
      <c r="E290" s="312"/>
      <c r="F290" s="313"/>
      <c r="G290" s="314"/>
      <c r="H290" s="314"/>
      <c r="I290" s="315"/>
      <c r="J290" s="316"/>
      <c r="K290" s="316"/>
      <c r="L290" s="317"/>
      <c r="M290" s="318"/>
      <c r="N290" s="318"/>
      <c r="O290" s="319"/>
      <c r="P290" s="319"/>
      <c r="Q290" s="319"/>
      <c r="R290" s="312"/>
      <c r="S290" s="320"/>
      <c r="T290" s="320"/>
      <c r="U290" s="321"/>
    </row>
    <row r="291" spans="1:21" ht="43.5" customHeight="1" x14ac:dyDescent="0.2">
      <c r="A291" s="312"/>
      <c r="B291" s="312"/>
      <c r="C291" s="312"/>
      <c r="D291" s="312"/>
      <c r="E291" s="312"/>
      <c r="F291" s="313"/>
      <c r="G291" s="314"/>
      <c r="H291" s="314"/>
      <c r="I291" s="315"/>
      <c r="J291" s="316"/>
      <c r="K291" s="316"/>
      <c r="L291" s="317"/>
      <c r="M291" s="318"/>
      <c r="N291" s="318"/>
      <c r="O291" s="319"/>
      <c r="P291" s="319"/>
      <c r="Q291" s="319"/>
      <c r="R291" s="312"/>
      <c r="S291" s="320"/>
      <c r="T291" s="320"/>
      <c r="U291" s="321"/>
    </row>
    <row r="292" spans="1:21" ht="43.5" customHeight="1" x14ac:dyDescent="0.2">
      <c r="A292" s="312"/>
      <c r="B292" s="312"/>
      <c r="C292" s="312"/>
      <c r="D292" s="312"/>
      <c r="E292" s="312"/>
      <c r="F292" s="313"/>
      <c r="G292" s="314"/>
      <c r="H292" s="314"/>
      <c r="I292" s="315"/>
      <c r="J292" s="316"/>
      <c r="K292" s="316"/>
      <c r="L292" s="317"/>
      <c r="M292" s="318"/>
      <c r="N292" s="318"/>
      <c r="O292" s="319"/>
      <c r="P292" s="319"/>
      <c r="Q292" s="319"/>
      <c r="R292" s="312"/>
      <c r="S292" s="320"/>
      <c r="T292" s="320"/>
      <c r="U292" s="321"/>
    </row>
    <row r="293" spans="1:21" ht="43.5" customHeight="1" x14ac:dyDescent="0.2">
      <c r="A293" s="312"/>
      <c r="B293" s="312"/>
      <c r="C293" s="312"/>
      <c r="D293" s="312"/>
      <c r="E293" s="312"/>
      <c r="F293" s="313"/>
      <c r="G293" s="314"/>
      <c r="H293" s="314"/>
      <c r="I293" s="315"/>
      <c r="J293" s="316"/>
      <c r="K293" s="316"/>
      <c r="L293" s="317"/>
      <c r="M293" s="318"/>
      <c r="N293" s="318"/>
      <c r="O293" s="319"/>
      <c r="P293" s="319"/>
      <c r="Q293" s="319"/>
      <c r="R293" s="312"/>
      <c r="S293" s="320"/>
      <c r="T293" s="320"/>
      <c r="U293" s="321"/>
    </row>
    <row r="294" spans="1:21" ht="43.5" customHeight="1" x14ac:dyDescent="0.2">
      <c r="A294" s="312"/>
      <c r="B294" s="312"/>
      <c r="C294" s="312"/>
      <c r="D294" s="312"/>
      <c r="E294" s="312"/>
      <c r="F294" s="313"/>
      <c r="G294" s="314"/>
      <c r="H294" s="314"/>
      <c r="I294" s="315"/>
      <c r="J294" s="316"/>
      <c r="K294" s="316"/>
      <c r="L294" s="317"/>
      <c r="M294" s="318"/>
      <c r="N294" s="318"/>
      <c r="O294" s="319"/>
      <c r="P294" s="319"/>
      <c r="Q294" s="319"/>
      <c r="R294" s="312"/>
      <c r="S294" s="320"/>
      <c r="T294" s="320"/>
      <c r="U294" s="321"/>
    </row>
    <row r="295" spans="1:21" ht="43.5" customHeight="1" x14ac:dyDescent="0.2">
      <c r="A295" s="312"/>
      <c r="B295" s="312"/>
      <c r="C295" s="312"/>
      <c r="D295" s="312"/>
      <c r="E295" s="312"/>
      <c r="F295" s="313"/>
      <c r="G295" s="314"/>
      <c r="H295" s="314"/>
      <c r="I295" s="315"/>
      <c r="J295" s="316"/>
      <c r="K295" s="316"/>
      <c r="L295" s="317"/>
      <c r="M295" s="318"/>
      <c r="N295" s="318"/>
      <c r="O295" s="319"/>
      <c r="P295" s="319"/>
      <c r="Q295" s="319"/>
      <c r="R295" s="312"/>
      <c r="S295" s="320"/>
      <c r="T295" s="320"/>
      <c r="U295" s="321"/>
    </row>
    <row r="296" spans="1:21" ht="43.5" customHeight="1" x14ac:dyDescent="0.2">
      <c r="A296" s="312"/>
      <c r="B296" s="312"/>
      <c r="C296" s="312"/>
      <c r="D296" s="312"/>
      <c r="E296" s="312"/>
      <c r="F296" s="313"/>
      <c r="G296" s="314"/>
      <c r="H296" s="314"/>
      <c r="I296" s="315"/>
      <c r="J296" s="316"/>
      <c r="K296" s="316"/>
      <c r="L296" s="317"/>
      <c r="M296" s="318"/>
      <c r="N296" s="318"/>
      <c r="O296" s="319"/>
      <c r="P296" s="319"/>
      <c r="Q296" s="319"/>
      <c r="R296" s="312"/>
      <c r="S296" s="320"/>
      <c r="T296" s="320"/>
      <c r="U296" s="321"/>
    </row>
    <row r="297" spans="1:21" ht="43.5" customHeight="1" x14ac:dyDescent="0.2">
      <c r="A297" s="312"/>
      <c r="B297" s="312"/>
      <c r="C297" s="312"/>
      <c r="D297" s="312"/>
      <c r="E297" s="312"/>
      <c r="F297" s="313"/>
      <c r="G297" s="314"/>
      <c r="H297" s="314"/>
      <c r="I297" s="315"/>
      <c r="J297" s="316"/>
      <c r="K297" s="316"/>
      <c r="L297" s="317"/>
      <c r="M297" s="318"/>
      <c r="N297" s="318"/>
      <c r="O297" s="319"/>
      <c r="P297" s="319"/>
      <c r="Q297" s="319"/>
      <c r="R297" s="312"/>
      <c r="S297" s="320"/>
      <c r="T297" s="320"/>
      <c r="U297" s="321"/>
    </row>
    <row r="298" spans="1:21" ht="43.5" customHeight="1" x14ac:dyDescent="0.2">
      <c r="A298" s="312"/>
      <c r="B298" s="312"/>
      <c r="C298" s="312"/>
      <c r="D298" s="312"/>
      <c r="E298" s="312"/>
      <c r="F298" s="313"/>
      <c r="G298" s="314"/>
      <c r="H298" s="314"/>
      <c r="I298" s="315"/>
      <c r="J298" s="316"/>
      <c r="K298" s="316"/>
      <c r="L298" s="317"/>
      <c r="M298" s="318"/>
      <c r="N298" s="318"/>
      <c r="O298" s="319"/>
      <c r="P298" s="319"/>
      <c r="Q298" s="319"/>
      <c r="R298" s="312"/>
      <c r="S298" s="320"/>
      <c r="T298" s="320"/>
      <c r="U298" s="321"/>
    </row>
    <row r="299" spans="1:21" ht="43.5" customHeight="1" x14ac:dyDescent="0.2">
      <c r="A299" s="312"/>
      <c r="B299" s="312"/>
      <c r="C299" s="312"/>
      <c r="D299" s="312"/>
      <c r="E299" s="312"/>
      <c r="F299" s="313"/>
      <c r="G299" s="314"/>
      <c r="H299" s="314"/>
      <c r="I299" s="315"/>
      <c r="J299" s="316"/>
      <c r="K299" s="316"/>
      <c r="L299" s="317"/>
      <c r="M299" s="318"/>
      <c r="N299" s="318"/>
      <c r="O299" s="319"/>
      <c r="P299" s="319"/>
      <c r="Q299" s="319"/>
      <c r="R299" s="312"/>
      <c r="S299" s="320"/>
      <c r="T299" s="320"/>
      <c r="U299" s="321"/>
    </row>
    <row r="300" spans="1:21" ht="43.5" customHeight="1" x14ac:dyDescent="0.2">
      <c r="A300" s="312"/>
      <c r="B300" s="312"/>
      <c r="C300" s="312"/>
      <c r="D300" s="312"/>
      <c r="E300" s="312"/>
      <c r="F300" s="313"/>
      <c r="G300" s="314"/>
      <c r="H300" s="314"/>
      <c r="I300" s="315"/>
      <c r="J300" s="316"/>
      <c r="K300" s="316"/>
      <c r="L300" s="317"/>
      <c r="M300" s="318"/>
      <c r="N300" s="318"/>
      <c r="O300" s="319"/>
      <c r="P300" s="319"/>
      <c r="Q300" s="319"/>
      <c r="R300" s="312"/>
      <c r="S300" s="320"/>
      <c r="T300" s="320"/>
      <c r="U300" s="321"/>
    </row>
    <row r="301" spans="1:21" ht="43.5" customHeight="1" x14ac:dyDescent="0.2">
      <c r="A301" s="312"/>
      <c r="B301" s="312"/>
      <c r="C301" s="312"/>
      <c r="D301" s="312"/>
      <c r="E301" s="312"/>
      <c r="F301" s="313"/>
      <c r="G301" s="314"/>
      <c r="H301" s="314"/>
      <c r="I301" s="315"/>
      <c r="J301" s="316"/>
      <c r="K301" s="316"/>
      <c r="L301" s="317"/>
      <c r="M301" s="318"/>
      <c r="N301" s="318"/>
      <c r="O301" s="319"/>
      <c r="P301" s="319"/>
      <c r="Q301" s="319"/>
      <c r="R301" s="312"/>
      <c r="S301" s="320"/>
      <c r="T301" s="320"/>
      <c r="U301" s="321"/>
    </row>
    <row r="302" spans="1:21" ht="43.5" customHeight="1" x14ac:dyDescent="0.2">
      <c r="A302" s="312"/>
      <c r="B302" s="312"/>
      <c r="C302" s="312"/>
      <c r="D302" s="312"/>
      <c r="E302" s="312"/>
      <c r="F302" s="313"/>
      <c r="G302" s="314"/>
      <c r="H302" s="314"/>
      <c r="I302" s="315"/>
      <c r="J302" s="316"/>
      <c r="K302" s="316"/>
      <c r="L302" s="317"/>
      <c r="M302" s="318"/>
      <c r="N302" s="318"/>
      <c r="O302" s="319"/>
      <c r="P302" s="319"/>
      <c r="Q302" s="319"/>
      <c r="R302" s="312"/>
      <c r="S302" s="320"/>
      <c r="T302" s="320"/>
      <c r="U302" s="321"/>
    </row>
    <row r="303" spans="1:21" ht="43.5" customHeight="1" x14ac:dyDescent="0.2">
      <c r="A303" s="312"/>
      <c r="B303" s="312"/>
      <c r="C303" s="312"/>
      <c r="D303" s="312"/>
      <c r="E303" s="312"/>
      <c r="F303" s="313"/>
      <c r="G303" s="314"/>
      <c r="H303" s="314"/>
      <c r="I303" s="315"/>
      <c r="J303" s="316"/>
      <c r="K303" s="316"/>
      <c r="L303" s="317"/>
      <c r="M303" s="318"/>
      <c r="N303" s="318"/>
      <c r="O303" s="319"/>
      <c r="P303" s="319"/>
      <c r="Q303" s="319"/>
      <c r="R303" s="312"/>
      <c r="S303" s="320"/>
      <c r="T303" s="320"/>
      <c r="U303" s="321"/>
    </row>
    <row r="304" spans="1:21" ht="43.5" customHeight="1" x14ac:dyDescent="0.2">
      <c r="A304" s="312"/>
      <c r="B304" s="312"/>
      <c r="C304" s="312"/>
      <c r="D304" s="312"/>
      <c r="E304" s="312"/>
      <c r="F304" s="313"/>
      <c r="G304" s="314"/>
      <c r="H304" s="314"/>
      <c r="I304" s="315"/>
      <c r="J304" s="316"/>
      <c r="K304" s="316"/>
      <c r="L304" s="317"/>
      <c r="M304" s="318"/>
      <c r="N304" s="318"/>
      <c r="O304" s="319"/>
      <c r="P304" s="319"/>
      <c r="Q304" s="319"/>
      <c r="R304" s="312"/>
      <c r="S304" s="320"/>
      <c r="T304" s="320"/>
      <c r="U304" s="321"/>
    </row>
    <row r="305" spans="1:21" ht="43.5" customHeight="1" x14ac:dyDescent="0.2">
      <c r="A305" s="312"/>
      <c r="B305" s="312"/>
      <c r="C305" s="312"/>
      <c r="D305" s="312"/>
      <c r="E305" s="312"/>
      <c r="F305" s="313"/>
      <c r="G305" s="314"/>
      <c r="H305" s="314"/>
      <c r="I305" s="315"/>
      <c r="J305" s="316"/>
      <c r="K305" s="316"/>
      <c r="L305" s="317"/>
      <c r="M305" s="318"/>
      <c r="N305" s="318"/>
      <c r="O305" s="319"/>
      <c r="P305" s="319"/>
      <c r="Q305" s="319"/>
      <c r="R305" s="312"/>
      <c r="S305" s="320"/>
      <c r="T305" s="320"/>
      <c r="U305" s="321"/>
    </row>
    <row r="306" spans="1:21" ht="43.5" customHeight="1" x14ac:dyDescent="0.2">
      <c r="A306" s="312"/>
      <c r="B306" s="312"/>
      <c r="C306" s="312"/>
      <c r="D306" s="312"/>
      <c r="E306" s="312"/>
      <c r="F306" s="313"/>
      <c r="G306" s="314"/>
      <c r="H306" s="314"/>
      <c r="I306" s="315"/>
      <c r="J306" s="316"/>
      <c r="K306" s="316"/>
      <c r="L306" s="317"/>
      <c r="M306" s="318"/>
      <c r="N306" s="318"/>
      <c r="O306" s="319"/>
      <c r="P306" s="319"/>
      <c r="Q306" s="319"/>
      <c r="R306" s="312"/>
      <c r="S306" s="320"/>
      <c r="T306" s="320"/>
      <c r="U306" s="321"/>
    </row>
    <row r="307" spans="1:21" ht="43.5" customHeight="1" x14ac:dyDescent="0.2">
      <c r="A307" s="312"/>
      <c r="B307" s="312"/>
      <c r="C307" s="312"/>
      <c r="D307" s="312"/>
      <c r="E307" s="312"/>
      <c r="F307" s="313"/>
      <c r="G307" s="314"/>
      <c r="H307" s="314"/>
      <c r="I307" s="315"/>
      <c r="J307" s="316"/>
      <c r="K307" s="316"/>
      <c r="L307" s="317"/>
      <c r="M307" s="318"/>
      <c r="N307" s="318"/>
      <c r="O307" s="319"/>
      <c r="P307" s="319"/>
      <c r="Q307" s="319"/>
      <c r="R307" s="312"/>
      <c r="S307" s="320"/>
      <c r="T307" s="320"/>
      <c r="U307" s="321"/>
    </row>
    <row r="308" spans="1:21" ht="43.5" customHeight="1" x14ac:dyDescent="0.2">
      <c r="A308" s="312"/>
      <c r="B308" s="312"/>
      <c r="C308" s="312"/>
      <c r="D308" s="312"/>
      <c r="E308" s="312"/>
      <c r="F308" s="313"/>
      <c r="G308" s="314"/>
      <c r="H308" s="314"/>
      <c r="I308" s="315"/>
      <c r="J308" s="316"/>
      <c r="K308" s="316"/>
      <c r="L308" s="317"/>
      <c r="M308" s="318"/>
      <c r="N308" s="318"/>
      <c r="O308" s="319"/>
      <c r="P308" s="319"/>
      <c r="Q308" s="319"/>
      <c r="R308" s="312"/>
      <c r="S308" s="320"/>
      <c r="T308" s="320"/>
      <c r="U308" s="321"/>
    </row>
    <row r="309" spans="1:21" ht="43.5" customHeight="1" x14ac:dyDescent="0.2">
      <c r="A309" s="312"/>
      <c r="B309" s="312"/>
      <c r="C309" s="312"/>
      <c r="D309" s="312"/>
      <c r="E309" s="312"/>
      <c r="F309" s="313"/>
      <c r="G309" s="314"/>
      <c r="H309" s="314"/>
      <c r="I309" s="315"/>
      <c r="J309" s="316"/>
      <c r="K309" s="316"/>
      <c r="L309" s="317"/>
      <c r="M309" s="318"/>
      <c r="N309" s="318"/>
      <c r="O309" s="319"/>
      <c r="P309" s="319"/>
      <c r="Q309" s="319"/>
      <c r="R309" s="312"/>
      <c r="S309" s="320"/>
      <c r="T309" s="320"/>
      <c r="U309" s="321"/>
    </row>
    <row r="310" spans="1:21" ht="43.5" customHeight="1" x14ac:dyDescent="0.2">
      <c r="A310" s="312"/>
      <c r="B310" s="312"/>
      <c r="C310" s="312"/>
      <c r="D310" s="312"/>
      <c r="E310" s="312"/>
      <c r="F310" s="313"/>
      <c r="G310" s="314"/>
      <c r="H310" s="314"/>
      <c r="I310" s="315"/>
      <c r="J310" s="316"/>
      <c r="K310" s="316"/>
      <c r="L310" s="317"/>
      <c r="M310" s="318"/>
      <c r="N310" s="318"/>
      <c r="O310" s="319"/>
      <c r="P310" s="319"/>
      <c r="Q310" s="319"/>
      <c r="R310" s="312"/>
      <c r="S310" s="320"/>
      <c r="T310" s="320"/>
      <c r="U310" s="321"/>
    </row>
    <row r="311" spans="1:21" ht="43.5" customHeight="1" x14ac:dyDescent="0.2">
      <c r="A311" s="312"/>
      <c r="B311" s="312"/>
      <c r="C311" s="312"/>
      <c r="D311" s="312"/>
      <c r="E311" s="312"/>
      <c r="F311" s="313"/>
      <c r="G311" s="314"/>
      <c r="H311" s="314"/>
      <c r="I311" s="315"/>
      <c r="J311" s="316"/>
      <c r="K311" s="316"/>
      <c r="L311" s="317"/>
      <c r="M311" s="318"/>
      <c r="N311" s="318"/>
      <c r="O311" s="319"/>
      <c r="P311" s="319"/>
      <c r="Q311" s="319"/>
      <c r="R311" s="312"/>
      <c r="S311" s="320"/>
      <c r="T311" s="320"/>
      <c r="U311" s="321"/>
    </row>
    <row r="312" spans="1:21" ht="43.5" customHeight="1" x14ac:dyDescent="0.2">
      <c r="A312" s="312"/>
      <c r="B312" s="312"/>
      <c r="C312" s="312"/>
      <c r="D312" s="312"/>
      <c r="E312" s="312"/>
      <c r="F312" s="313"/>
      <c r="G312" s="314"/>
      <c r="H312" s="314"/>
      <c r="I312" s="315"/>
      <c r="J312" s="316"/>
      <c r="K312" s="316"/>
      <c r="L312" s="317"/>
      <c r="M312" s="318"/>
      <c r="N312" s="318"/>
      <c r="O312" s="319"/>
      <c r="P312" s="319"/>
      <c r="Q312" s="319"/>
      <c r="R312" s="312"/>
      <c r="S312" s="320"/>
      <c r="T312" s="320"/>
      <c r="U312" s="321"/>
    </row>
    <row r="313" spans="1:21" ht="43.5" customHeight="1" x14ac:dyDescent="0.2">
      <c r="A313" s="312"/>
      <c r="B313" s="312"/>
      <c r="C313" s="312"/>
      <c r="D313" s="312"/>
      <c r="E313" s="312"/>
      <c r="F313" s="313"/>
      <c r="G313" s="314"/>
      <c r="H313" s="314"/>
      <c r="I313" s="315"/>
      <c r="J313" s="316"/>
      <c r="K313" s="316"/>
      <c r="L313" s="317"/>
      <c r="M313" s="318"/>
      <c r="N313" s="318"/>
      <c r="O313" s="319"/>
      <c r="P313" s="319"/>
      <c r="Q313" s="319"/>
      <c r="R313" s="312"/>
      <c r="S313" s="320"/>
      <c r="T313" s="320"/>
      <c r="U313" s="321"/>
    </row>
    <row r="314" spans="1:21" ht="43.5" customHeight="1" x14ac:dyDescent="0.2">
      <c r="A314" s="312"/>
      <c r="B314" s="312"/>
      <c r="C314" s="312"/>
      <c r="D314" s="312"/>
      <c r="E314" s="312"/>
      <c r="F314" s="313"/>
      <c r="G314" s="314"/>
      <c r="H314" s="314"/>
      <c r="I314" s="315"/>
      <c r="J314" s="316"/>
      <c r="K314" s="316"/>
      <c r="L314" s="317"/>
      <c r="M314" s="318"/>
      <c r="N314" s="318"/>
      <c r="O314" s="319"/>
      <c r="P314" s="319"/>
      <c r="Q314" s="319"/>
      <c r="R314" s="312"/>
      <c r="S314" s="320"/>
      <c r="T314" s="320"/>
      <c r="U314" s="321"/>
    </row>
    <row r="315" spans="1:21" ht="43.5" customHeight="1" x14ac:dyDescent="0.2">
      <c r="A315" s="312"/>
      <c r="B315" s="312"/>
      <c r="C315" s="312"/>
      <c r="D315" s="312"/>
      <c r="E315" s="312"/>
      <c r="F315" s="313"/>
      <c r="G315" s="314"/>
      <c r="H315" s="314"/>
      <c r="I315" s="315"/>
      <c r="J315" s="316"/>
      <c r="K315" s="316"/>
      <c r="L315" s="317"/>
      <c r="M315" s="318"/>
      <c r="N315" s="318"/>
      <c r="O315" s="319"/>
      <c r="P315" s="319"/>
      <c r="Q315" s="319"/>
      <c r="R315" s="312"/>
      <c r="S315" s="320"/>
      <c r="T315" s="320"/>
      <c r="U315" s="321"/>
    </row>
    <row r="316" spans="1:21" ht="43.5" customHeight="1" x14ac:dyDescent="0.2">
      <c r="A316" s="312"/>
      <c r="B316" s="312"/>
      <c r="C316" s="312"/>
      <c r="D316" s="312"/>
      <c r="E316" s="312"/>
      <c r="F316" s="313"/>
      <c r="G316" s="314"/>
      <c r="H316" s="314"/>
      <c r="I316" s="315"/>
      <c r="J316" s="316"/>
      <c r="K316" s="316"/>
      <c r="L316" s="317"/>
      <c r="M316" s="318"/>
      <c r="N316" s="318"/>
      <c r="O316" s="319"/>
      <c r="P316" s="319"/>
      <c r="Q316" s="319"/>
      <c r="R316" s="312"/>
      <c r="S316" s="320"/>
      <c r="T316" s="320"/>
      <c r="U316" s="321"/>
    </row>
    <row r="317" spans="1:21" ht="43.5" customHeight="1" x14ac:dyDescent="0.2">
      <c r="A317" s="312"/>
      <c r="B317" s="312"/>
      <c r="C317" s="312"/>
      <c r="D317" s="312"/>
      <c r="E317" s="312"/>
      <c r="F317" s="313"/>
      <c r="G317" s="314"/>
      <c r="H317" s="314"/>
      <c r="I317" s="315"/>
      <c r="J317" s="316"/>
      <c r="K317" s="316"/>
      <c r="L317" s="317"/>
      <c r="M317" s="318"/>
      <c r="N317" s="318"/>
      <c r="O317" s="319"/>
      <c r="P317" s="319"/>
      <c r="Q317" s="319"/>
      <c r="R317" s="312"/>
      <c r="S317" s="320"/>
      <c r="T317" s="320"/>
      <c r="U317" s="321"/>
    </row>
    <row r="318" spans="1:21" ht="43.5" customHeight="1" x14ac:dyDescent="0.2">
      <c r="A318" s="312"/>
      <c r="B318" s="312"/>
      <c r="C318" s="312"/>
      <c r="D318" s="312"/>
      <c r="E318" s="312"/>
      <c r="F318" s="313"/>
      <c r="G318" s="314"/>
      <c r="H318" s="314"/>
      <c r="I318" s="315"/>
      <c r="J318" s="316"/>
      <c r="K318" s="316"/>
      <c r="L318" s="317"/>
      <c r="M318" s="318"/>
      <c r="N318" s="318"/>
      <c r="O318" s="319"/>
      <c r="P318" s="319"/>
      <c r="Q318" s="319"/>
      <c r="R318" s="312"/>
      <c r="S318" s="320"/>
      <c r="T318" s="320"/>
      <c r="U318" s="321"/>
    </row>
    <row r="319" spans="1:21" ht="43.5" customHeight="1" x14ac:dyDescent="0.2">
      <c r="A319" s="312"/>
      <c r="B319" s="312"/>
      <c r="C319" s="312"/>
      <c r="D319" s="312"/>
      <c r="E319" s="312"/>
      <c r="F319" s="313"/>
      <c r="G319" s="314"/>
      <c r="H319" s="314"/>
      <c r="I319" s="315"/>
      <c r="J319" s="316"/>
      <c r="K319" s="316"/>
      <c r="L319" s="317"/>
      <c r="M319" s="318"/>
      <c r="N319" s="318"/>
      <c r="O319" s="319"/>
      <c r="P319" s="319"/>
      <c r="Q319" s="319"/>
      <c r="R319" s="312"/>
      <c r="S319" s="320"/>
      <c r="T319" s="320"/>
      <c r="U319" s="321"/>
    </row>
    <row r="320" spans="1:21" ht="43.5" customHeight="1" x14ac:dyDescent="0.2">
      <c r="A320" s="312"/>
      <c r="B320" s="312"/>
      <c r="C320" s="312"/>
      <c r="D320" s="312"/>
      <c r="E320" s="312"/>
      <c r="F320" s="313"/>
      <c r="G320" s="314"/>
      <c r="H320" s="314"/>
      <c r="I320" s="315"/>
      <c r="J320" s="316"/>
      <c r="K320" s="316"/>
      <c r="L320" s="317"/>
      <c r="M320" s="318"/>
      <c r="N320" s="318"/>
      <c r="O320" s="319"/>
      <c r="P320" s="319"/>
      <c r="Q320" s="319"/>
      <c r="R320" s="312"/>
      <c r="S320" s="320"/>
      <c r="T320" s="320"/>
      <c r="U320" s="321"/>
    </row>
    <row r="321" spans="1:21" ht="43.5" customHeight="1" x14ac:dyDescent="0.2">
      <c r="A321" s="312"/>
      <c r="B321" s="312"/>
      <c r="C321" s="312"/>
      <c r="D321" s="312"/>
      <c r="E321" s="312"/>
      <c r="F321" s="313"/>
      <c r="G321" s="314"/>
      <c r="H321" s="314"/>
      <c r="I321" s="315"/>
      <c r="J321" s="316"/>
      <c r="K321" s="316"/>
      <c r="L321" s="317"/>
      <c r="M321" s="318"/>
      <c r="N321" s="318"/>
      <c r="O321" s="319"/>
      <c r="P321" s="319"/>
      <c r="Q321" s="319"/>
      <c r="R321" s="312"/>
      <c r="S321" s="320"/>
      <c r="T321" s="320"/>
      <c r="U321" s="321"/>
    </row>
    <row r="322" spans="1:21" ht="43.5" customHeight="1" x14ac:dyDescent="0.2">
      <c r="A322" s="312"/>
      <c r="B322" s="312"/>
      <c r="C322" s="312"/>
      <c r="D322" s="312"/>
      <c r="E322" s="312"/>
      <c r="F322" s="313"/>
      <c r="G322" s="314"/>
      <c r="H322" s="314"/>
      <c r="I322" s="315"/>
      <c r="J322" s="316"/>
      <c r="K322" s="316"/>
      <c r="L322" s="317"/>
      <c r="M322" s="318"/>
      <c r="N322" s="318"/>
      <c r="O322" s="319"/>
      <c r="P322" s="319"/>
      <c r="Q322" s="319"/>
      <c r="R322" s="312"/>
      <c r="S322" s="320"/>
      <c r="T322" s="320"/>
      <c r="U322" s="321"/>
    </row>
    <row r="323" spans="1:21" ht="43.5" customHeight="1" x14ac:dyDescent="0.2">
      <c r="A323" s="312"/>
      <c r="B323" s="312"/>
      <c r="C323" s="312"/>
      <c r="D323" s="312"/>
      <c r="E323" s="312"/>
      <c r="F323" s="313"/>
      <c r="G323" s="314"/>
      <c r="H323" s="314"/>
      <c r="I323" s="315"/>
      <c r="J323" s="316"/>
      <c r="K323" s="316"/>
      <c r="L323" s="317"/>
      <c r="M323" s="318"/>
      <c r="N323" s="318"/>
      <c r="O323" s="319"/>
      <c r="P323" s="319"/>
      <c r="Q323" s="319"/>
      <c r="R323" s="312"/>
      <c r="S323" s="320"/>
      <c r="T323" s="320"/>
      <c r="U323" s="321"/>
    </row>
    <row r="324" spans="1:21" ht="43.5" customHeight="1" x14ac:dyDescent="0.2">
      <c r="A324" s="312"/>
      <c r="B324" s="312"/>
      <c r="C324" s="312"/>
      <c r="D324" s="312"/>
      <c r="E324" s="312"/>
      <c r="F324" s="313"/>
      <c r="G324" s="314"/>
      <c r="H324" s="314"/>
      <c r="I324" s="315"/>
      <c r="J324" s="316"/>
      <c r="K324" s="316"/>
      <c r="L324" s="317"/>
      <c r="M324" s="318"/>
      <c r="N324" s="318"/>
      <c r="O324" s="319"/>
      <c r="P324" s="319"/>
      <c r="Q324" s="319"/>
      <c r="R324" s="312"/>
      <c r="S324" s="320"/>
      <c r="T324" s="320"/>
      <c r="U324" s="321"/>
    </row>
    <row r="325" spans="1:21" ht="43.5" customHeight="1" x14ac:dyDescent="0.2">
      <c r="A325" s="312"/>
      <c r="B325" s="312"/>
      <c r="C325" s="312"/>
      <c r="D325" s="312"/>
      <c r="E325" s="312"/>
      <c r="F325" s="313"/>
      <c r="G325" s="314"/>
      <c r="H325" s="314"/>
      <c r="I325" s="315"/>
      <c r="J325" s="316"/>
      <c r="K325" s="316"/>
      <c r="L325" s="317"/>
      <c r="M325" s="318"/>
      <c r="N325" s="318"/>
      <c r="O325" s="319"/>
      <c r="P325" s="319"/>
      <c r="Q325" s="319"/>
      <c r="R325" s="312"/>
      <c r="S325" s="320"/>
      <c r="T325" s="320"/>
      <c r="U325" s="321"/>
    </row>
    <row r="326" spans="1:21" ht="43.5" customHeight="1" x14ac:dyDescent="0.2">
      <c r="A326" s="312"/>
      <c r="B326" s="312"/>
      <c r="C326" s="312"/>
      <c r="D326" s="312"/>
      <c r="E326" s="312"/>
      <c r="F326" s="313"/>
      <c r="G326" s="314"/>
      <c r="H326" s="314"/>
      <c r="I326" s="315"/>
      <c r="J326" s="316"/>
      <c r="K326" s="316"/>
      <c r="L326" s="317"/>
      <c r="M326" s="318"/>
      <c r="N326" s="318"/>
      <c r="O326" s="319"/>
      <c r="P326" s="319"/>
      <c r="Q326" s="319"/>
      <c r="R326" s="312"/>
      <c r="S326" s="320"/>
      <c r="T326" s="320"/>
      <c r="U326" s="321"/>
    </row>
    <row r="327" spans="1:21" ht="43.5" customHeight="1" x14ac:dyDescent="0.2">
      <c r="A327" s="312"/>
      <c r="B327" s="312"/>
      <c r="C327" s="312"/>
      <c r="D327" s="312"/>
      <c r="E327" s="312"/>
      <c r="F327" s="313"/>
      <c r="G327" s="314"/>
      <c r="H327" s="314"/>
      <c r="I327" s="315"/>
      <c r="J327" s="316"/>
      <c r="K327" s="316"/>
      <c r="L327" s="317"/>
      <c r="M327" s="318"/>
      <c r="N327" s="318"/>
      <c r="O327" s="319"/>
      <c r="P327" s="319"/>
      <c r="Q327" s="319"/>
      <c r="R327" s="312"/>
      <c r="S327" s="320"/>
      <c r="T327" s="320"/>
      <c r="U327" s="321"/>
    </row>
    <row r="328" spans="1:21" ht="43.5" customHeight="1" x14ac:dyDescent="0.2">
      <c r="A328" s="312"/>
      <c r="B328" s="312"/>
      <c r="C328" s="312"/>
      <c r="D328" s="312"/>
      <c r="E328" s="312"/>
      <c r="F328" s="313"/>
      <c r="G328" s="314"/>
      <c r="H328" s="314"/>
      <c r="I328" s="315"/>
      <c r="J328" s="316"/>
      <c r="K328" s="316"/>
      <c r="L328" s="317"/>
      <c r="M328" s="318"/>
      <c r="N328" s="318"/>
      <c r="O328" s="319"/>
      <c r="P328" s="319"/>
      <c r="Q328" s="319"/>
      <c r="R328" s="312"/>
      <c r="S328" s="320"/>
      <c r="T328" s="320"/>
      <c r="U328" s="321"/>
    </row>
    <row r="329" spans="1:21" ht="43.5" customHeight="1" x14ac:dyDescent="0.2">
      <c r="A329" s="312"/>
      <c r="B329" s="312"/>
      <c r="C329" s="312"/>
      <c r="D329" s="312"/>
      <c r="E329" s="312"/>
      <c r="F329" s="313"/>
      <c r="G329" s="314"/>
      <c r="H329" s="314"/>
      <c r="I329" s="315"/>
      <c r="J329" s="316"/>
      <c r="K329" s="316"/>
      <c r="L329" s="317"/>
      <c r="M329" s="318"/>
      <c r="N329" s="318"/>
      <c r="O329" s="319"/>
      <c r="P329" s="319"/>
      <c r="Q329" s="319"/>
      <c r="R329" s="312"/>
      <c r="S329" s="320"/>
      <c r="T329" s="320"/>
      <c r="U329" s="321"/>
    </row>
    <row r="330" spans="1:21" ht="43.5" customHeight="1" x14ac:dyDescent="0.2">
      <c r="A330" s="312"/>
      <c r="B330" s="312"/>
      <c r="C330" s="312"/>
      <c r="D330" s="312"/>
      <c r="E330" s="312"/>
      <c r="F330" s="313"/>
      <c r="G330" s="314"/>
      <c r="H330" s="314"/>
      <c r="I330" s="315"/>
      <c r="J330" s="316"/>
      <c r="K330" s="316"/>
      <c r="L330" s="317"/>
      <c r="M330" s="318"/>
      <c r="N330" s="318"/>
      <c r="O330" s="319"/>
      <c r="P330" s="319"/>
      <c r="Q330" s="319"/>
      <c r="R330" s="312"/>
      <c r="S330" s="320"/>
      <c r="T330" s="320"/>
      <c r="U330" s="321"/>
    </row>
    <row r="331" spans="1:21" ht="43.5" customHeight="1" x14ac:dyDescent="0.2">
      <c r="A331" s="312"/>
      <c r="B331" s="312"/>
      <c r="C331" s="312"/>
      <c r="D331" s="312"/>
      <c r="E331" s="312"/>
      <c r="F331" s="313"/>
      <c r="G331" s="314"/>
      <c r="H331" s="314"/>
      <c r="I331" s="315"/>
      <c r="J331" s="316"/>
      <c r="K331" s="316"/>
      <c r="L331" s="317"/>
      <c r="M331" s="318"/>
      <c r="N331" s="318"/>
      <c r="O331" s="319"/>
      <c r="P331" s="319"/>
      <c r="Q331" s="319"/>
      <c r="R331" s="312"/>
      <c r="S331" s="320"/>
      <c r="T331" s="320"/>
      <c r="U331" s="321"/>
    </row>
    <row r="332" spans="1:21" ht="43.5" customHeight="1" x14ac:dyDescent="0.2">
      <c r="A332" s="312"/>
      <c r="B332" s="312"/>
      <c r="C332" s="312"/>
      <c r="D332" s="312"/>
      <c r="E332" s="312"/>
      <c r="F332" s="313"/>
      <c r="G332" s="314"/>
      <c r="H332" s="314"/>
      <c r="I332" s="315"/>
      <c r="J332" s="316"/>
      <c r="K332" s="316"/>
      <c r="L332" s="317"/>
      <c r="M332" s="318"/>
      <c r="N332" s="318"/>
      <c r="O332" s="319"/>
      <c r="P332" s="319"/>
      <c r="Q332" s="319"/>
      <c r="R332" s="312"/>
      <c r="S332" s="320"/>
      <c r="T332" s="320"/>
      <c r="U332" s="321"/>
    </row>
    <row r="333" spans="1:21" ht="43.5" customHeight="1" x14ac:dyDescent="0.2">
      <c r="A333" s="312"/>
      <c r="B333" s="312"/>
      <c r="C333" s="312"/>
      <c r="D333" s="312"/>
      <c r="E333" s="312"/>
      <c r="F333" s="313"/>
      <c r="G333" s="314"/>
      <c r="H333" s="314"/>
      <c r="I333" s="315"/>
      <c r="J333" s="316"/>
      <c r="K333" s="316"/>
      <c r="L333" s="317"/>
      <c r="M333" s="318"/>
      <c r="N333" s="318"/>
      <c r="O333" s="319"/>
      <c r="P333" s="319"/>
      <c r="Q333" s="319"/>
      <c r="R333" s="312"/>
      <c r="S333" s="320"/>
      <c r="T333" s="320"/>
      <c r="U333" s="321"/>
    </row>
    <row r="334" spans="1:21" ht="43.5" customHeight="1" x14ac:dyDescent="0.2">
      <c r="A334" s="312"/>
      <c r="B334" s="312"/>
      <c r="C334" s="312"/>
      <c r="D334" s="312"/>
      <c r="E334" s="312"/>
      <c r="F334" s="313"/>
      <c r="G334" s="314"/>
      <c r="H334" s="314"/>
      <c r="I334" s="315"/>
      <c r="J334" s="316"/>
      <c r="K334" s="316"/>
      <c r="L334" s="317"/>
      <c r="M334" s="318"/>
      <c r="N334" s="318"/>
      <c r="O334" s="319"/>
      <c r="P334" s="319"/>
      <c r="Q334" s="319"/>
      <c r="R334" s="312"/>
      <c r="S334" s="320"/>
      <c r="T334" s="320"/>
      <c r="U334" s="321"/>
    </row>
    <row r="335" spans="1:21" ht="43.5" customHeight="1" x14ac:dyDescent="0.2">
      <c r="A335" s="312"/>
      <c r="B335" s="312"/>
      <c r="C335" s="312"/>
      <c r="D335" s="312"/>
      <c r="E335" s="312"/>
      <c r="F335" s="313"/>
      <c r="G335" s="314"/>
      <c r="H335" s="314"/>
      <c r="I335" s="315"/>
      <c r="J335" s="316"/>
      <c r="K335" s="316"/>
      <c r="L335" s="317"/>
      <c r="M335" s="318"/>
      <c r="N335" s="318"/>
      <c r="O335" s="319"/>
      <c r="P335" s="319"/>
      <c r="Q335" s="319"/>
      <c r="R335" s="312"/>
      <c r="S335" s="320"/>
      <c r="T335" s="320"/>
      <c r="U335" s="321"/>
    </row>
    <row r="336" spans="1:21" ht="43.5" customHeight="1" x14ac:dyDescent="0.2">
      <c r="A336" s="312"/>
      <c r="B336" s="312"/>
      <c r="C336" s="312"/>
      <c r="D336" s="312"/>
      <c r="E336" s="312"/>
      <c r="F336" s="313"/>
      <c r="G336" s="314"/>
      <c r="H336" s="314"/>
      <c r="I336" s="315"/>
      <c r="J336" s="316"/>
      <c r="K336" s="316"/>
      <c r="L336" s="317"/>
      <c r="M336" s="318"/>
      <c r="N336" s="318"/>
      <c r="O336" s="319"/>
      <c r="P336" s="319"/>
      <c r="Q336" s="319"/>
      <c r="R336" s="312"/>
      <c r="S336" s="320"/>
      <c r="T336" s="320"/>
      <c r="U336" s="321"/>
    </row>
    <row r="337" spans="1:21" ht="43.5" customHeight="1" x14ac:dyDescent="0.2">
      <c r="A337" s="312"/>
      <c r="B337" s="312"/>
      <c r="C337" s="312"/>
      <c r="D337" s="312"/>
      <c r="E337" s="312"/>
      <c r="F337" s="313"/>
      <c r="G337" s="314"/>
      <c r="H337" s="314"/>
      <c r="I337" s="315"/>
      <c r="J337" s="316"/>
      <c r="K337" s="316"/>
      <c r="L337" s="317"/>
      <c r="M337" s="318"/>
      <c r="N337" s="318"/>
      <c r="O337" s="319"/>
      <c r="P337" s="319"/>
      <c r="Q337" s="319"/>
      <c r="R337" s="312"/>
      <c r="S337" s="320"/>
      <c r="T337" s="320"/>
      <c r="U337" s="321"/>
    </row>
    <row r="338" spans="1:21" ht="43.5" customHeight="1" x14ac:dyDescent="0.2">
      <c r="A338" s="312"/>
      <c r="B338" s="312"/>
      <c r="C338" s="312"/>
      <c r="D338" s="312"/>
      <c r="E338" s="312"/>
      <c r="F338" s="313"/>
      <c r="G338" s="314"/>
      <c r="H338" s="314"/>
      <c r="I338" s="315"/>
      <c r="J338" s="316"/>
      <c r="K338" s="316"/>
      <c r="L338" s="317"/>
      <c r="M338" s="318"/>
      <c r="N338" s="318"/>
      <c r="O338" s="319"/>
      <c r="P338" s="319"/>
      <c r="Q338" s="319"/>
      <c r="R338" s="312"/>
      <c r="S338" s="320"/>
      <c r="T338" s="320"/>
      <c r="U338" s="321"/>
    </row>
    <row r="339" spans="1:21" ht="43.5" customHeight="1" x14ac:dyDescent="0.2">
      <c r="A339" s="312"/>
      <c r="B339" s="312"/>
      <c r="C339" s="312"/>
      <c r="D339" s="312"/>
      <c r="E339" s="312"/>
      <c r="F339" s="313"/>
      <c r="G339" s="314"/>
      <c r="H339" s="314"/>
      <c r="I339" s="315"/>
      <c r="J339" s="316"/>
      <c r="K339" s="316"/>
      <c r="L339" s="317"/>
      <c r="M339" s="318"/>
      <c r="N339" s="318"/>
      <c r="O339" s="319"/>
      <c r="P339" s="319"/>
      <c r="Q339" s="319"/>
      <c r="R339" s="312"/>
      <c r="S339" s="320"/>
      <c r="T339" s="320"/>
      <c r="U339" s="321"/>
    </row>
    <row r="340" spans="1:21" ht="43.5" customHeight="1" x14ac:dyDescent="0.2">
      <c r="A340" s="312"/>
      <c r="B340" s="312"/>
      <c r="C340" s="312"/>
      <c r="D340" s="312"/>
      <c r="E340" s="312"/>
      <c r="F340" s="313"/>
      <c r="G340" s="314"/>
      <c r="H340" s="314"/>
      <c r="I340" s="315"/>
      <c r="J340" s="316"/>
      <c r="K340" s="316"/>
      <c r="L340" s="317"/>
      <c r="M340" s="318"/>
      <c r="N340" s="318"/>
      <c r="O340" s="319"/>
      <c r="P340" s="319"/>
      <c r="Q340" s="319"/>
      <c r="R340" s="312"/>
      <c r="S340" s="320"/>
      <c r="T340" s="320"/>
      <c r="U340" s="321"/>
    </row>
    <row r="341" spans="1:21" ht="43.5" customHeight="1" x14ac:dyDescent="0.2">
      <c r="A341" s="312"/>
      <c r="B341" s="312"/>
      <c r="C341" s="312"/>
      <c r="D341" s="312"/>
      <c r="E341" s="312"/>
      <c r="F341" s="313"/>
      <c r="G341" s="314"/>
      <c r="H341" s="314"/>
      <c r="I341" s="315"/>
      <c r="J341" s="316"/>
      <c r="K341" s="316"/>
      <c r="L341" s="317"/>
      <c r="M341" s="318"/>
      <c r="N341" s="318"/>
      <c r="O341" s="319"/>
      <c r="P341" s="319"/>
      <c r="Q341" s="319"/>
      <c r="R341" s="312"/>
      <c r="S341" s="320"/>
      <c r="T341" s="320"/>
      <c r="U341" s="321"/>
    </row>
    <row r="342" spans="1:21" ht="43.5" customHeight="1" x14ac:dyDescent="0.2">
      <c r="A342" s="312"/>
      <c r="B342" s="312"/>
      <c r="C342" s="312"/>
      <c r="D342" s="312"/>
      <c r="E342" s="312"/>
      <c r="F342" s="313"/>
      <c r="G342" s="314"/>
      <c r="H342" s="314"/>
      <c r="I342" s="315"/>
      <c r="J342" s="316"/>
      <c r="K342" s="316"/>
      <c r="L342" s="317"/>
      <c r="M342" s="318"/>
      <c r="N342" s="318"/>
      <c r="O342" s="319"/>
      <c r="P342" s="319"/>
      <c r="Q342" s="319"/>
      <c r="R342" s="312"/>
      <c r="S342" s="320"/>
      <c r="T342" s="320"/>
      <c r="U342" s="321"/>
    </row>
    <row r="343" spans="1:21" ht="43.5" customHeight="1" x14ac:dyDescent="0.2">
      <c r="A343" s="312"/>
      <c r="B343" s="312"/>
      <c r="C343" s="312"/>
      <c r="D343" s="312"/>
      <c r="E343" s="312"/>
      <c r="F343" s="313"/>
      <c r="G343" s="314"/>
      <c r="H343" s="314"/>
      <c r="I343" s="315"/>
      <c r="J343" s="316"/>
      <c r="K343" s="316"/>
      <c r="L343" s="317"/>
      <c r="M343" s="318"/>
      <c r="N343" s="318"/>
      <c r="O343" s="319"/>
      <c r="P343" s="319"/>
      <c r="Q343" s="319"/>
      <c r="R343" s="312"/>
      <c r="S343" s="320"/>
      <c r="T343" s="320"/>
      <c r="U343" s="321"/>
    </row>
    <row r="344" spans="1:21" ht="43.5" customHeight="1" x14ac:dyDescent="0.2">
      <c r="A344" s="312"/>
      <c r="B344" s="312"/>
      <c r="C344" s="312"/>
      <c r="D344" s="312"/>
      <c r="E344" s="312"/>
      <c r="F344" s="313"/>
      <c r="G344" s="314"/>
      <c r="H344" s="314"/>
      <c r="I344" s="315"/>
      <c r="J344" s="316"/>
      <c r="K344" s="316"/>
      <c r="L344" s="317"/>
      <c r="M344" s="318"/>
      <c r="N344" s="318"/>
      <c r="O344" s="319"/>
      <c r="P344" s="319"/>
      <c r="Q344" s="319"/>
      <c r="R344" s="312"/>
      <c r="S344" s="320"/>
      <c r="T344" s="320"/>
      <c r="U344" s="321"/>
    </row>
    <row r="345" spans="1:21" ht="43.5" customHeight="1" x14ac:dyDescent="0.2">
      <c r="A345" s="312"/>
      <c r="B345" s="312"/>
      <c r="C345" s="312"/>
      <c r="D345" s="312"/>
      <c r="E345" s="312"/>
      <c r="F345" s="313"/>
      <c r="G345" s="314"/>
      <c r="H345" s="314"/>
      <c r="I345" s="315"/>
      <c r="J345" s="316"/>
      <c r="K345" s="316"/>
      <c r="L345" s="317"/>
      <c r="M345" s="318"/>
      <c r="N345" s="318"/>
      <c r="O345" s="319"/>
      <c r="P345" s="319"/>
      <c r="Q345" s="319"/>
      <c r="R345" s="312"/>
      <c r="S345" s="320"/>
      <c r="T345" s="320"/>
      <c r="U345" s="321"/>
    </row>
    <row r="346" spans="1:21" ht="43.5" customHeight="1" x14ac:dyDescent="0.2">
      <c r="A346" s="312"/>
      <c r="B346" s="312"/>
      <c r="C346" s="312"/>
      <c r="D346" s="312"/>
      <c r="E346" s="312"/>
      <c r="F346" s="313"/>
      <c r="G346" s="314"/>
      <c r="H346" s="314"/>
      <c r="I346" s="315"/>
      <c r="J346" s="316"/>
      <c r="K346" s="316"/>
      <c r="L346" s="317"/>
      <c r="M346" s="318"/>
      <c r="N346" s="318"/>
      <c r="O346" s="319"/>
      <c r="P346" s="319"/>
      <c r="Q346" s="319"/>
      <c r="R346" s="312"/>
      <c r="S346" s="320"/>
      <c r="T346" s="320"/>
      <c r="U346" s="321"/>
    </row>
    <row r="347" spans="1:21" ht="43.5" customHeight="1" x14ac:dyDescent="0.2">
      <c r="A347" s="312"/>
      <c r="B347" s="312"/>
      <c r="C347" s="312"/>
      <c r="D347" s="312"/>
      <c r="E347" s="312"/>
      <c r="F347" s="313"/>
      <c r="G347" s="314"/>
      <c r="H347" s="314"/>
      <c r="I347" s="315"/>
      <c r="J347" s="316"/>
      <c r="K347" s="316"/>
      <c r="L347" s="317"/>
      <c r="M347" s="318"/>
      <c r="N347" s="318"/>
      <c r="O347" s="319"/>
      <c r="P347" s="319"/>
      <c r="Q347" s="319"/>
      <c r="R347" s="312"/>
      <c r="S347" s="320"/>
      <c r="T347" s="320"/>
      <c r="U347" s="321"/>
    </row>
    <row r="348" spans="1:21" ht="43.5" customHeight="1" x14ac:dyDescent="0.2">
      <c r="A348" s="312"/>
      <c r="B348" s="312"/>
      <c r="C348" s="312"/>
      <c r="D348" s="312"/>
      <c r="E348" s="312"/>
      <c r="F348" s="313"/>
      <c r="G348" s="314"/>
      <c r="H348" s="314"/>
      <c r="I348" s="315"/>
      <c r="J348" s="316"/>
      <c r="K348" s="316"/>
      <c r="L348" s="317"/>
      <c r="M348" s="318"/>
      <c r="N348" s="318"/>
      <c r="O348" s="319"/>
      <c r="P348" s="319"/>
      <c r="Q348" s="319"/>
      <c r="R348" s="312"/>
      <c r="S348" s="320"/>
      <c r="T348" s="320"/>
      <c r="U348" s="321"/>
    </row>
    <row r="349" spans="1:21" ht="43.5" customHeight="1" x14ac:dyDescent="0.2">
      <c r="A349" s="312"/>
      <c r="B349" s="312"/>
      <c r="C349" s="312"/>
      <c r="D349" s="312"/>
      <c r="E349" s="312"/>
      <c r="F349" s="313"/>
      <c r="G349" s="314"/>
      <c r="H349" s="314"/>
      <c r="I349" s="315"/>
      <c r="J349" s="316"/>
      <c r="K349" s="316"/>
      <c r="L349" s="317"/>
      <c r="M349" s="318"/>
      <c r="N349" s="318"/>
      <c r="O349" s="319"/>
      <c r="P349" s="319"/>
      <c r="Q349" s="319"/>
      <c r="R349" s="312"/>
      <c r="S349" s="320"/>
      <c r="T349" s="320"/>
      <c r="U349" s="321"/>
    </row>
    <row r="350" spans="1:21" ht="43.5" customHeight="1" x14ac:dyDescent="0.2">
      <c r="A350" s="312"/>
      <c r="B350" s="312"/>
      <c r="C350" s="312"/>
      <c r="D350" s="312"/>
      <c r="E350" s="312"/>
      <c r="F350" s="313"/>
      <c r="G350" s="314"/>
      <c r="H350" s="314"/>
      <c r="I350" s="315"/>
      <c r="J350" s="316"/>
      <c r="K350" s="316"/>
      <c r="L350" s="317"/>
      <c r="M350" s="318"/>
      <c r="N350" s="318"/>
      <c r="O350" s="319"/>
      <c r="P350" s="319"/>
      <c r="Q350" s="319"/>
      <c r="R350" s="312"/>
      <c r="S350" s="320"/>
      <c r="T350" s="320"/>
      <c r="U350" s="321"/>
    </row>
    <row r="351" spans="1:21" ht="43.5" customHeight="1" x14ac:dyDescent="0.2">
      <c r="A351" s="312"/>
      <c r="B351" s="312"/>
      <c r="C351" s="312"/>
      <c r="D351" s="312"/>
      <c r="E351" s="312"/>
      <c r="F351" s="313"/>
      <c r="G351" s="314"/>
      <c r="H351" s="314"/>
      <c r="I351" s="315"/>
      <c r="J351" s="316"/>
      <c r="K351" s="316"/>
      <c r="L351" s="317"/>
      <c r="M351" s="318"/>
      <c r="N351" s="318"/>
      <c r="O351" s="319"/>
      <c r="P351" s="319"/>
      <c r="Q351" s="319"/>
      <c r="R351" s="312"/>
      <c r="S351" s="320"/>
      <c r="T351" s="320"/>
      <c r="U351" s="321"/>
    </row>
    <row r="352" spans="1:21" ht="43.5" customHeight="1" x14ac:dyDescent="0.2">
      <c r="A352" s="312"/>
      <c r="B352" s="312"/>
      <c r="C352" s="312"/>
      <c r="D352" s="312"/>
      <c r="E352" s="312"/>
      <c r="F352" s="313"/>
      <c r="G352" s="314"/>
      <c r="H352" s="314"/>
      <c r="I352" s="315"/>
      <c r="J352" s="316"/>
      <c r="K352" s="316"/>
      <c r="L352" s="317"/>
      <c r="M352" s="318"/>
      <c r="N352" s="318"/>
      <c r="O352" s="319"/>
      <c r="P352" s="319"/>
      <c r="Q352" s="319"/>
      <c r="R352" s="312"/>
      <c r="S352" s="320"/>
      <c r="T352" s="320"/>
      <c r="U352" s="321"/>
    </row>
    <row r="353" spans="1:21" ht="43.5" customHeight="1" x14ac:dyDescent="0.2">
      <c r="A353" s="312"/>
      <c r="B353" s="312"/>
      <c r="C353" s="312"/>
      <c r="D353" s="312"/>
      <c r="E353" s="312"/>
      <c r="F353" s="313"/>
      <c r="G353" s="314"/>
      <c r="H353" s="314"/>
      <c r="I353" s="315"/>
      <c r="J353" s="316"/>
      <c r="K353" s="316"/>
      <c r="L353" s="317"/>
      <c r="M353" s="318"/>
      <c r="N353" s="318"/>
      <c r="O353" s="319"/>
      <c r="P353" s="319"/>
      <c r="Q353" s="319"/>
      <c r="R353" s="312"/>
      <c r="S353" s="320"/>
      <c r="T353" s="320"/>
      <c r="U353" s="321"/>
    </row>
    <row r="354" spans="1:21" ht="43.5" customHeight="1" x14ac:dyDescent="0.2">
      <c r="A354" s="312"/>
      <c r="B354" s="312"/>
      <c r="C354" s="312"/>
      <c r="D354" s="312"/>
      <c r="E354" s="312"/>
      <c r="F354" s="313"/>
      <c r="G354" s="314"/>
      <c r="H354" s="314"/>
      <c r="I354" s="315"/>
      <c r="J354" s="316"/>
      <c r="K354" s="316"/>
      <c r="L354" s="317"/>
      <c r="M354" s="318"/>
      <c r="N354" s="318"/>
      <c r="O354" s="319"/>
      <c r="P354" s="319"/>
      <c r="Q354" s="319"/>
      <c r="R354" s="312"/>
      <c r="S354" s="320"/>
      <c r="T354" s="320"/>
      <c r="U354" s="321"/>
    </row>
    <row r="355" spans="1:21" ht="43.5" customHeight="1" x14ac:dyDescent="0.2">
      <c r="A355" s="312"/>
      <c r="B355" s="312"/>
      <c r="C355" s="312"/>
      <c r="D355" s="312"/>
      <c r="E355" s="312"/>
      <c r="F355" s="313"/>
      <c r="G355" s="314"/>
      <c r="H355" s="314"/>
      <c r="I355" s="315"/>
      <c r="J355" s="316"/>
      <c r="K355" s="316"/>
      <c r="L355" s="317"/>
      <c r="M355" s="318"/>
      <c r="N355" s="318"/>
      <c r="O355" s="319"/>
      <c r="P355" s="319"/>
      <c r="Q355" s="319"/>
      <c r="R355" s="312"/>
      <c r="S355" s="320"/>
      <c r="T355" s="320"/>
      <c r="U355" s="321"/>
    </row>
    <row r="356" spans="1:21" ht="43.5" customHeight="1" x14ac:dyDescent="0.2">
      <c r="A356" s="312"/>
      <c r="B356" s="312"/>
      <c r="C356" s="312"/>
      <c r="D356" s="312"/>
      <c r="E356" s="312"/>
      <c r="F356" s="313"/>
      <c r="G356" s="314"/>
      <c r="H356" s="314"/>
      <c r="I356" s="315"/>
      <c r="J356" s="316"/>
      <c r="K356" s="316"/>
      <c r="L356" s="317"/>
      <c r="M356" s="318"/>
      <c r="N356" s="318"/>
      <c r="O356" s="319"/>
      <c r="P356" s="319"/>
      <c r="Q356" s="319"/>
      <c r="R356" s="312"/>
      <c r="S356" s="320"/>
      <c r="T356" s="320"/>
      <c r="U356" s="321"/>
    </row>
    <row r="357" spans="1:21" ht="43.5" customHeight="1" x14ac:dyDescent="0.2">
      <c r="A357" s="312"/>
      <c r="B357" s="312"/>
      <c r="C357" s="312"/>
      <c r="D357" s="312"/>
      <c r="E357" s="312"/>
      <c r="F357" s="313"/>
      <c r="G357" s="314"/>
      <c r="H357" s="314"/>
      <c r="I357" s="315"/>
      <c r="J357" s="316"/>
      <c r="K357" s="316"/>
      <c r="L357" s="317"/>
      <c r="M357" s="318"/>
      <c r="N357" s="318"/>
      <c r="O357" s="319"/>
      <c r="P357" s="319"/>
      <c r="Q357" s="319"/>
      <c r="R357" s="312"/>
      <c r="S357" s="320"/>
      <c r="T357" s="320"/>
      <c r="U357" s="321"/>
    </row>
    <row r="358" spans="1:21" ht="43.5" customHeight="1" x14ac:dyDescent="0.2">
      <c r="A358" s="312"/>
      <c r="B358" s="312"/>
      <c r="C358" s="312"/>
      <c r="D358" s="312"/>
      <c r="E358" s="312"/>
      <c r="F358" s="313"/>
      <c r="G358" s="314"/>
      <c r="H358" s="314"/>
      <c r="I358" s="315"/>
      <c r="J358" s="316"/>
      <c r="K358" s="316"/>
      <c r="L358" s="317"/>
      <c r="M358" s="318"/>
      <c r="N358" s="318"/>
      <c r="O358" s="319"/>
      <c r="P358" s="319"/>
      <c r="Q358" s="319"/>
      <c r="R358" s="312"/>
      <c r="S358" s="320"/>
      <c r="T358" s="320"/>
      <c r="U358" s="321"/>
    </row>
    <row r="359" spans="1:21" ht="43.5" customHeight="1" x14ac:dyDescent="0.2">
      <c r="A359" s="312"/>
      <c r="B359" s="312"/>
      <c r="C359" s="312"/>
      <c r="D359" s="312"/>
      <c r="E359" s="312"/>
      <c r="F359" s="313"/>
      <c r="G359" s="314"/>
      <c r="H359" s="314"/>
      <c r="I359" s="315"/>
      <c r="J359" s="316"/>
      <c r="K359" s="316"/>
      <c r="L359" s="317"/>
      <c r="M359" s="318"/>
      <c r="N359" s="318"/>
      <c r="O359" s="319"/>
      <c r="P359" s="319"/>
      <c r="Q359" s="319"/>
      <c r="R359" s="312"/>
      <c r="S359" s="320"/>
      <c r="T359" s="320"/>
      <c r="U359" s="321"/>
    </row>
    <row r="360" spans="1:21" ht="43.5" customHeight="1" x14ac:dyDescent="0.2">
      <c r="A360" s="312"/>
      <c r="B360" s="312"/>
      <c r="C360" s="312"/>
      <c r="D360" s="312"/>
      <c r="E360" s="312"/>
      <c r="F360" s="313"/>
      <c r="G360" s="314"/>
      <c r="H360" s="314"/>
      <c r="I360" s="315"/>
      <c r="J360" s="316"/>
      <c r="K360" s="316"/>
      <c r="L360" s="317"/>
      <c r="M360" s="318"/>
      <c r="N360" s="318"/>
      <c r="O360" s="319"/>
      <c r="P360" s="319"/>
      <c r="Q360" s="319"/>
      <c r="R360" s="312"/>
      <c r="S360" s="320"/>
      <c r="T360" s="320"/>
      <c r="U360" s="321"/>
    </row>
    <row r="361" spans="1:21" ht="43.5" customHeight="1" x14ac:dyDescent="0.2">
      <c r="A361" s="312"/>
      <c r="B361" s="312"/>
      <c r="C361" s="312"/>
      <c r="D361" s="312"/>
      <c r="E361" s="312"/>
      <c r="F361" s="313"/>
      <c r="G361" s="314"/>
      <c r="H361" s="314"/>
      <c r="I361" s="315"/>
      <c r="J361" s="316"/>
      <c r="K361" s="316"/>
      <c r="L361" s="317"/>
      <c r="M361" s="318"/>
      <c r="N361" s="318"/>
      <c r="O361" s="319"/>
      <c r="P361" s="319"/>
      <c r="Q361" s="319"/>
      <c r="R361" s="312"/>
      <c r="S361" s="320"/>
      <c r="T361" s="320"/>
      <c r="U361" s="321"/>
    </row>
    <row r="362" spans="1:21" ht="43.5" customHeight="1" x14ac:dyDescent="0.2">
      <c r="A362" s="312"/>
      <c r="B362" s="312"/>
      <c r="C362" s="312"/>
      <c r="D362" s="312"/>
      <c r="E362" s="312"/>
      <c r="F362" s="313"/>
      <c r="G362" s="314"/>
      <c r="H362" s="314"/>
      <c r="I362" s="315"/>
      <c r="J362" s="316"/>
      <c r="K362" s="316"/>
      <c r="L362" s="317"/>
      <c r="M362" s="318"/>
      <c r="N362" s="318"/>
      <c r="O362" s="319"/>
      <c r="P362" s="319"/>
      <c r="Q362" s="319"/>
      <c r="R362" s="312"/>
      <c r="S362" s="320"/>
      <c r="T362" s="320"/>
      <c r="U362" s="321"/>
    </row>
    <row r="363" spans="1:21" ht="43.5" customHeight="1" x14ac:dyDescent="0.2">
      <c r="A363" s="312"/>
      <c r="B363" s="312"/>
      <c r="C363" s="312"/>
      <c r="D363" s="312"/>
      <c r="E363" s="312"/>
      <c r="F363" s="313"/>
      <c r="G363" s="314"/>
      <c r="H363" s="314"/>
      <c r="I363" s="315"/>
      <c r="J363" s="316"/>
      <c r="K363" s="316"/>
      <c r="L363" s="317"/>
      <c r="M363" s="318"/>
      <c r="N363" s="318"/>
      <c r="O363" s="319"/>
      <c r="P363" s="319"/>
      <c r="Q363" s="319"/>
      <c r="R363" s="312"/>
      <c r="S363" s="320"/>
      <c r="T363" s="320"/>
      <c r="U363" s="321"/>
    </row>
    <row r="364" spans="1:21" ht="43.5" customHeight="1" x14ac:dyDescent="0.2">
      <c r="A364" s="312"/>
      <c r="B364" s="312"/>
      <c r="C364" s="312"/>
      <c r="D364" s="312"/>
      <c r="E364" s="312"/>
      <c r="F364" s="313"/>
      <c r="G364" s="314"/>
      <c r="H364" s="314"/>
      <c r="I364" s="315"/>
      <c r="J364" s="316"/>
      <c r="K364" s="316"/>
      <c r="L364" s="317"/>
      <c r="M364" s="318"/>
      <c r="N364" s="318"/>
      <c r="O364" s="319"/>
      <c r="P364" s="319"/>
      <c r="Q364" s="319"/>
      <c r="R364" s="312"/>
      <c r="S364" s="320"/>
      <c r="T364" s="320"/>
      <c r="U364" s="321"/>
    </row>
    <row r="365" spans="1:21" ht="43.5" customHeight="1" x14ac:dyDescent="0.2">
      <c r="A365" s="312"/>
      <c r="B365" s="312"/>
      <c r="C365" s="312"/>
      <c r="D365" s="312"/>
      <c r="E365" s="312"/>
      <c r="F365" s="313"/>
      <c r="G365" s="314"/>
      <c r="H365" s="314"/>
      <c r="I365" s="315"/>
      <c r="J365" s="316"/>
      <c r="K365" s="316"/>
      <c r="L365" s="317"/>
      <c r="M365" s="318"/>
      <c r="N365" s="318"/>
      <c r="O365" s="319"/>
      <c r="P365" s="319"/>
      <c r="Q365" s="319"/>
      <c r="R365" s="312"/>
      <c r="S365" s="320"/>
      <c r="T365" s="320"/>
      <c r="U365" s="321"/>
    </row>
    <row r="366" spans="1:21" ht="43.5" customHeight="1" x14ac:dyDescent="0.2">
      <c r="A366" s="312"/>
      <c r="B366" s="312"/>
      <c r="C366" s="312"/>
      <c r="D366" s="312"/>
      <c r="E366" s="312"/>
      <c r="F366" s="313"/>
      <c r="G366" s="314"/>
      <c r="H366" s="314"/>
      <c r="I366" s="315"/>
      <c r="J366" s="316"/>
      <c r="K366" s="316"/>
      <c r="L366" s="317"/>
      <c r="M366" s="318"/>
      <c r="N366" s="318"/>
      <c r="O366" s="319"/>
      <c r="P366" s="319"/>
      <c r="Q366" s="319"/>
      <c r="R366" s="312"/>
      <c r="S366" s="320"/>
      <c r="T366" s="320"/>
      <c r="U366" s="321"/>
    </row>
    <row r="367" spans="1:21" ht="43.5" customHeight="1" x14ac:dyDescent="0.2">
      <c r="A367" s="312"/>
      <c r="B367" s="312"/>
      <c r="C367" s="312"/>
      <c r="D367" s="312"/>
      <c r="E367" s="312"/>
      <c r="F367" s="313"/>
      <c r="G367" s="314"/>
      <c r="H367" s="314"/>
      <c r="I367" s="315"/>
      <c r="J367" s="316"/>
      <c r="K367" s="316"/>
      <c r="L367" s="317"/>
      <c r="M367" s="318"/>
      <c r="N367" s="318"/>
      <c r="O367" s="319"/>
      <c r="P367" s="319"/>
      <c r="Q367" s="319"/>
      <c r="R367" s="312"/>
      <c r="S367" s="320"/>
      <c r="T367" s="320"/>
      <c r="U367" s="321"/>
    </row>
    <row r="368" spans="1:21" ht="43.5" customHeight="1" x14ac:dyDescent="0.2">
      <c r="A368" s="312"/>
      <c r="B368" s="312"/>
      <c r="C368" s="312"/>
      <c r="D368" s="312"/>
      <c r="E368" s="312"/>
      <c r="F368" s="313"/>
      <c r="G368" s="314"/>
      <c r="H368" s="314"/>
      <c r="I368" s="315"/>
      <c r="J368" s="316"/>
      <c r="K368" s="316"/>
      <c r="L368" s="317"/>
      <c r="M368" s="318"/>
      <c r="N368" s="318"/>
      <c r="O368" s="319"/>
      <c r="P368" s="319"/>
      <c r="Q368" s="319"/>
      <c r="R368" s="312"/>
      <c r="S368" s="320"/>
      <c r="T368" s="320"/>
      <c r="U368" s="321"/>
    </row>
    <row r="369" spans="1:21" ht="43.5" customHeight="1" x14ac:dyDescent="0.2">
      <c r="A369" s="312"/>
      <c r="B369" s="312"/>
      <c r="C369" s="312"/>
      <c r="D369" s="312"/>
      <c r="E369" s="312"/>
      <c r="F369" s="313"/>
      <c r="G369" s="314"/>
      <c r="H369" s="314"/>
      <c r="I369" s="315"/>
      <c r="J369" s="316"/>
      <c r="K369" s="316"/>
      <c r="L369" s="317"/>
      <c r="M369" s="318"/>
      <c r="N369" s="318"/>
      <c r="O369" s="319"/>
      <c r="P369" s="319"/>
      <c r="Q369" s="319"/>
      <c r="R369" s="312"/>
      <c r="S369" s="320"/>
      <c r="T369" s="320"/>
      <c r="U369" s="321"/>
    </row>
    <row r="370" spans="1:21" ht="43.5" customHeight="1" x14ac:dyDescent="0.2">
      <c r="A370" s="312"/>
      <c r="B370" s="312"/>
      <c r="C370" s="312"/>
      <c r="D370" s="312"/>
      <c r="E370" s="312"/>
      <c r="F370" s="313"/>
      <c r="G370" s="314"/>
      <c r="H370" s="314"/>
      <c r="I370" s="315"/>
      <c r="J370" s="316"/>
      <c r="K370" s="316"/>
      <c r="L370" s="317"/>
      <c r="M370" s="318"/>
      <c r="N370" s="318"/>
      <c r="O370" s="319"/>
      <c r="P370" s="319"/>
      <c r="Q370" s="319"/>
      <c r="R370" s="312"/>
      <c r="S370" s="320"/>
      <c r="T370" s="320"/>
      <c r="U370" s="321"/>
    </row>
    <row r="371" spans="1:21" ht="43.5" customHeight="1" x14ac:dyDescent="0.2">
      <c r="A371" s="312"/>
      <c r="B371" s="312"/>
      <c r="C371" s="312"/>
      <c r="D371" s="312"/>
      <c r="E371" s="312"/>
      <c r="F371" s="313"/>
      <c r="G371" s="314"/>
      <c r="H371" s="314"/>
      <c r="I371" s="315"/>
      <c r="J371" s="316"/>
      <c r="K371" s="316"/>
      <c r="L371" s="317"/>
      <c r="M371" s="318"/>
      <c r="N371" s="318"/>
      <c r="O371" s="319"/>
      <c r="P371" s="319"/>
      <c r="Q371" s="319"/>
      <c r="R371" s="312"/>
      <c r="S371" s="320"/>
      <c r="T371" s="320"/>
      <c r="U371" s="321"/>
    </row>
    <row r="372" spans="1:21" ht="43.5" customHeight="1" x14ac:dyDescent="0.2">
      <c r="A372" s="312"/>
      <c r="B372" s="312"/>
      <c r="C372" s="312"/>
      <c r="D372" s="312"/>
      <c r="E372" s="312"/>
      <c r="F372" s="313"/>
      <c r="G372" s="314"/>
      <c r="H372" s="314"/>
      <c r="I372" s="315"/>
      <c r="J372" s="316"/>
      <c r="K372" s="316"/>
      <c r="L372" s="317"/>
      <c r="M372" s="318"/>
      <c r="N372" s="318"/>
      <c r="O372" s="319"/>
      <c r="P372" s="319"/>
      <c r="Q372" s="319"/>
      <c r="R372" s="312"/>
      <c r="S372" s="320"/>
      <c r="T372" s="320"/>
      <c r="U372" s="321"/>
    </row>
    <row r="373" spans="1:21" ht="43.5" customHeight="1" x14ac:dyDescent="0.2">
      <c r="A373" s="312"/>
      <c r="B373" s="312"/>
      <c r="C373" s="312"/>
      <c r="D373" s="312"/>
      <c r="E373" s="312"/>
      <c r="F373" s="313"/>
      <c r="G373" s="314"/>
      <c r="H373" s="314"/>
      <c r="I373" s="315"/>
      <c r="J373" s="316"/>
      <c r="K373" s="316"/>
      <c r="L373" s="317"/>
      <c r="M373" s="318"/>
      <c r="N373" s="318"/>
      <c r="O373" s="319"/>
      <c r="P373" s="319"/>
      <c r="Q373" s="319"/>
      <c r="R373" s="312"/>
      <c r="S373" s="320"/>
      <c r="T373" s="320"/>
      <c r="U373" s="321"/>
    </row>
    <row r="374" spans="1:21" ht="43.5" customHeight="1" x14ac:dyDescent="0.2">
      <c r="A374" s="312"/>
      <c r="B374" s="312"/>
      <c r="C374" s="312"/>
      <c r="D374" s="312"/>
      <c r="E374" s="312"/>
      <c r="F374" s="313"/>
      <c r="G374" s="314"/>
      <c r="H374" s="314"/>
      <c r="I374" s="315"/>
      <c r="J374" s="316"/>
      <c r="K374" s="316"/>
      <c r="L374" s="317"/>
      <c r="M374" s="318"/>
      <c r="N374" s="318"/>
      <c r="O374" s="319"/>
      <c r="P374" s="319"/>
      <c r="Q374" s="319"/>
      <c r="R374" s="312"/>
      <c r="S374" s="320"/>
      <c r="T374" s="320"/>
      <c r="U374" s="321"/>
    </row>
    <row r="375" spans="1:21" ht="43.5" customHeight="1" x14ac:dyDescent="0.2">
      <c r="A375" s="312"/>
      <c r="B375" s="312"/>
      <c r="C375" s="312"/>
      <c r="D375" s="312"/>
      <c r="E375" s="312"/>
      <c r="F375" s="313"/>
      <c r="G375" s="314"/>
      <c r="H375" s="314"/>
      <c r="I375" s="315"/>
      <c r="J375" s="316"/>
      <c r="K375" s="316"/>
      <c r="L375" s="317"/>
      <c r="M375" s="318"/>
      <c r="N375" s="318"/>
      <c r="O375" s="319"/>
      <c r="P375" s="319"/>
      <c r="Q375" s="319"/>
      <c r="R375" s="312"/>
      <c r="S375" s="320"/>
      <c r="T375" s="320"/>
      <c r="U375" s="321"/>
    </row>
    <row r="376" spans="1:21" ht="43.5" customHeight="1" x14ac:dyDescent="0.2">
      <c r="A376" s="312"/>
      <c r="B376" s="312"/>
      <c r="C376" s="312"/>
      <c r="D376" s="312"/>
      <c r="E376" s="312"/>
      <c r="F376" s="313"/>
      <c r="G376" s="314"/>
      <c r="H376" s="314"/>
      <c r="I376" s="315"/>
      <c r="J376" s="316"/>
      <c r="K376" s="316"/>
      <c r="L376" s="317"/>
      <c r="M376" s="318"/>
      <c r="N376" s="318"/>
      <c r="O376" s="319"/>
      <c r="P376" s="319"/>
      <c r="Q376" s="319"/>
      <c r="R376" s="312"/>
      <c r="S376" s="320"/>
      <c r="T376" s="320"/>
      <c r="U376" s="321"/>
    </row>
    <row r="377" spans="1:21" ht="43.5" customHeight="1" x14ac:dyDescent="0.2">
      <c r="A377" s="312"/>
      <c r="B377" s="312"/>
      <c r="C377" s="312"/>
      <c r="D377" s="312"/>
      <c r="E377" s="312"/>
      <c r="F377" s="313"/>
      <c r="G377" s="314"/>
      <c r="H377" s="314"/>
      <c r="I377" s="315"/>
      <c r="J377" s="316"/>
      <c r="K377" s="316"/>
      <c r="L377" s="317"/>
      <c r="M377" s="318"/>
      <c r="N377" s="318"/>
      <c r="O377" s="319"/>
      <c r="P377" s="319"/>
      <c r="Q377" s="319"/>
      <c r="R377" s="312"/>
      <c r="S377" s="320"/>
      <c r="T377" s="320"/>
      <c r="U377" s="321"/>
    </row>
    <row r="378" spans="1:21" ht="43.5" customHeight="1" x14ac:dyDescent="0.2">
      <c r="A378" s="312"/>
      <c r="B378" s="312"/>
      <c r="C378" s="312"/>
      <c r="D378" s="312"/>
      <c r="E378" s="312"/>
      <c r="F378" s="313"/>
      <c r="G378" s="314"/>
      <c r="H378" s="314"/>
      <c r="I378" s="315"/>
      <c r="J378" s="316"/>
      <c r="K378" s="316"/>
      <c r="L378" s="317"/>
      <c r="M378" s="318"/>
      <c r="N378" s="318"/>
      <c r="O378" s="319"/>
      <c r="P378" s="319"/>
      <c r="Q378" s="319"/>
      <c r="R378" s="312"/>
      <c r="S378" s="320"/>
      <c r="T378" s="320"/>
      <c r="U378" s="321"/>
    </row>
    <row r="379" spans="1:21" ht="43.5" customHeight="1" x14ac:dyDescent="0.2">
      <c r="A379" s="312"/>
      <c r="B379" s="312"/>
      <c r="C379" s="312"/>
      <c r="D379" s="312"/>
      <c r="E379" s="312"/>
      <c r="F379" s="313"/>
      <c r="G379" s="314"/>
      <c r="H379" s="314"/>
      <c r="I379" s="315"/>
      <c r="J379" s="316"/>
      <c r="K379" s="316"/>
      <c r="L379" s="317"/>
      <c r="M379" s="318"/>
      <c r="N379" s="318"/>
      <c r="O379" s="319"/>
      <c r="P379" s="319"/>
      <c r="Q379" s="319"/>
      <c r="R379" s="312"/>
      <c r="S379" s="320"/>
      <c r="T379" s="320"/>
      <c r="U379" s="321"/>
    </row>
    <row r="380" spans="1:21" ht="43.5" customHeight="1" x14ac:dyDescent="0.2">
      <c r="A380" s="312"/>
      <c r="B380" s="312"/>
      <c r="C380" s="312"/>
      <c r="D380" s="312"/>
      <c r="E380" s="312"/>
      <c r="F380" s="313"/>
      <c r="G380" s="314"/>
      <c r="H380" s="314"/>
      <c r="I380" s="315"/>
      <c r="J380" s="316"/>
      <c r="K380" s="316"/>
      <c r="L380" s="317"/>
      <c r="M380" s="318"/>
      <c r="N380" s="318"/>
      <c r="O380" s="319"/>
      <c r="P380" s="319"/>
      <c r="Q380" s="319"/>
      <c r="R380" s="312"/>
      <c r="S380" s="320"/>
      <c r="T380" s="320"/>
      <c r="U380" s="321"/>
    </row>
    <row r="381" spans="1:21" ht="43.5" customHeight="1" x14ac:dyDescent="0.2">
      <c r="A381" s="312"/>
      <c r="B381" s="312"/>
      <c r="C381" s="312"/>
      <c r="D381" s="312"/>
      <c r="E381" s="312"/>
      <c r="F381" s="313"/>
      <c r="G381" s="314"/>
      <c r="H381" s="314"/>
      <c r="I381" s="315"/>
      <c r="J381" s="316"/>
      <c r="K381" s="316"/>
      <c r="L381" s="317"/>
      <c r="M381" s="318"/>
      <c r="N381" s="318"/>
      <c r="O381" s="319"/>
      <c r="P381" s="319"/>
      <c r="Q381" s="319"/>
      <c r="R381" s="312"/>
      <c r="S381" s="320"/>
      <c r="T381" s="320"/>
      <c r="U381" s="321"/>
    </row>
    <row r="382" spans="1:21" ht="43.5" customHeight="1" x14ac:dyDescent="0.2">
      <c r="A382" s="312"/>
      <c r="B382" s="312"/>
      <c r="C382" s="312"/>
      <c r="D382" s="312"/>
      <c r="E382" s="312"/>
      <c r="F382" s="313"/>
      <c r="G382" s="314"/>
      <c r="H382" s="314"/>
      <c r="I382" s="315"/>
      <c r="J382" s="316"/>
      <c r="K382" s="316"/>
      <c r="L382" s="317"/>
      <c r="M382" s="318"/>
      <c r="N382" s="318"/>
      <c r="O382" s="319"/>
      <c r="P382" s="319"/>
      <c r="Q382" s="319"/>
      <c r="R382" s="312"/>
      <c r="S382" s="320"/>
      <c r="T382" s="320"/>
      <c r="U382" s="321"/>
    </row>
    <row r="383" spans="1:21" ht="43.5" customHeight="1" x14ac:dyDescent="0.2">
      <c r="A383" s="312"/>
      <c r="B383" s="312"/>
      <c r="C383" s="312"/>
      <c r="D383" s="312"/>
      <c r="E383" s="312"/>
      <c r="F383" s="313"/>
      <c r="G383" s="314"/>
      <c r="H383" s="314"/>
      <c r="I383" s="315"/>
      <c r="J383" s="316"/>
      <c r="K383" s="316"/>
      <c r="L383" s="317"/>
      <c r="M383" s="318"/>
      <c r="N383" s="318"/>
      <c r="O383" s="319"/>
      <c r="P383" s="319"/>
      <c r="Q383" s="319"/>
      <c r="R383" s="312"/>
      <c r="S383" s="320"/>
      <c r="T383" s="320"/>
      <c r="U383" s="321"/>
    </row>
    <row r="384" spans="1:21" ht="43.5" customHeight="1" x14ac:dyDescent="0.2">
      <c r="A384" s="312"/>
      <c r="B384" s="312"/>
      <c r="C384" s="312"/>
      <c r="D384" s="312"/>
      <c r="E384" s="312"/>
      <c r="F384" s="313"/>
      <c r="G384" s="314"/>
      <c r="H384" s="314"/>
      <c r="I384" s="315"/>
      <c r="J384" s="316"/>
      <c r="K384" s="316"/>
      <c r="L384" s="317"/>
      <c r="M384" s="318"/>
      <c r="N384" s="318"/>
      <c r="O384" s="319"/>
      <c r="P384" s="319"/>
      <c r="Q384" s="319"/>
      <c r="R384" s="312"/>
      <c r="S384" s="320"/>
      <c r="T384" s="320"/>
      <c r="U384" s="321"/>
    </row>
    <row r="385" spans="1:21" ht="43.5" customHeight="1" x14ac:dyDescent="0.2">
      <c r="A385" s="312"/>
      <c r="B385" s="312"/>
      <c r="C385" s="312"/>
      <c r="D385" s="312"/>
      <c r="E385" s="312"/>
      <c r="F385" s="313"/>
      <c r="G385" s="314"/>
      <c r="H385" s="314"/>
      <c r="I385" s="315"/>
      <c r="J385" s="316"/>
      <c r="K385" s="316"/>
      <c r="L385" s="317"/>
      <c r="M385" s="318"/>
      <c r="N385" s="318"/>
      <c r="O385" s="319"/>
      <c r="P385" s="319"/>
      <c r="Q385" s="319"/>
      <c r="R385" s="312"/>
      <c r="S385" s="320"/>
      <c r="T385" s="320"/>
      <c r="U385" s="321"/>
    </row>
    <row r="386" spans="1:21" ht="43.5" customHeight="1" x14ac:dyDescent="0.2">
      <c r="A386" s="312"/>
      <c r="B386" s="312"/>
      <c r="C386" s="312"/>
      <c r="D386" s="312"/>
      <c r="E386" s="312"/>
      <c r="F386" s="313"/>
      <c r="G386" s="314"/>
      <c r="H386" s="314"/>
      <c r="I386" s="315"/>
      <c r="J386" s="316"/>
      <c r="K386" s="316"/>
      <c r="L386" s="317"/>
      <c r="M386" s="318"/>
      <c r="N386" s="318"/>
      <c r="O386" s="319"/>
      <c r="P386" s="319"/>
      <c r="Q386" s="319"/>
      <c r="R386" s="312"/>
      <c r="S386" s="320"/>
      <c r="T386" s="320"/>
      <c r="U386" s="321"/>
    </row>
    <row r="387" spans="1:21" ht="43.5" customHeight="1" x14ac:dyDescent="0.2">
      <c r="A387" s="312"/>
      <c r="B387" s="312"/>
      <c r="C387" s="312"/>
      <c r="D387" s="312"/>
      <c r="E387" s="312"/>
      <c r="F387" s="313"/>
      <c r="G387" s="314"/>
      <c r="H387" s="314"/>
      <c r="I387" s="315"/>
      <c r="J387" s="316"/>
      <c r="K387" s="316"/>
      <c r="L387" s="317"/>
      <c r="M387" s="318"/>
      <c r="N387" s="318"/>
      <c r="O387" s="319"/>
      <c r="P387" s="319"/>
      <c r="Q387" s="319"/>
      <c r="R387" s="312"/>
      <c r="S387" s="320"/>
      <c r="T387" s="320"/>
      <c r="U387" s="321"/>
    </row>
    <row r="388" spans="1:21" ht="43.5" customHeight="1" x14ac:dyDescent="0.2">
      <c r="A388" s="312"/>
      <c r="B388" s="312"/>
      <c r="C388" s="312"/>
      <c r="D388" s="312"/>
      <c r="E388" s="312"/>
      <c r="F388" s="313"/>
      <c r="G388" s="314"/>
      <c r="H388" s="314"/>
      <c r="I388" s="315"/>
      <c r="J388" s="316"/>
      <c r="K388" s="316"/>
      <c r="L388" s="317"/>
      <c r="M388" s="318"/>
      <c r="N388" s="318"/>
      <c r="O388" s="319"/>
      <c r="P388" s="319"/>
      <c r="Q388" s="319"/>
      <c r="R388" s="312"/>
      <c r="S388" s="320"/>
      <c r="T388" s="320"/>
      <c r="U388" s="321"/>
    </row>
    <row r="389" spans="1:21" ht="43.5" customHeight="1" x14ac:dyDescent="0.2">
      <c r="A389" s="312"/>
      <c r="B389" s="312"/>
      <c r="C389" s="312"/>
      <c r="D389" s="312"/>
      <c r="E389" s="312"/>
      <c r="F389" s="313"/>
      <c r="G389" s="314"/>
      <c r="H389" s="314"/>
      <c r="I389" s="315"/>
      <c r="J389" s="316"/>
      <c r="K389" s="316"/>
      <c r="L389" s="317"/>
      <c r="M389" s="318"/>
      <c r="N389" s="318"/>
      <c r="O389" s="319"/>
      <c r="P389" s="319"/>
      <c r="Q389" s="319"/>
      <c r="R389" s="312"/>
      <c r="S389" s="320"/>
      <c r="T389" s="320"/>
      <c r="U389" s="321"/>
    </row>
    <row r="390" spans="1:21" ht="43.5" customHeight="1" x14ac:dyDescent="0.2">
      <c r="A390" s="312"/>
      <c r="B390" s="312"/>
      <c r="C390" s="312"/>
      <c r="D390" s="312"/>
      <c r="E390" s="312"/>
      <c r="F390" s="313"/>
      <c r="G390" s="314"/>
      <c r="H390" s="314"/>
      <c r="I390" s="315"/>
      <c r="J390" s="316"/>
      <c r="K390" s="316"/>
      <c r="L390" s="317"/>
      <c r="M390" s="318"/>
      <c r="N390" s="318"/>
      <c r="O390" s="319"/>
      <c r="P390" s="319"/>
      <c r="Q390" s="319"/>
      <c r="R390" s="312"/>
      <c r="S390" s="320"/>
      <c r="T390" s="320"/>
      <c r="U390" s="321"/>
    </row>
    <row r="391" spans="1:21" ht="43.5" customHeight="1" x14ac:dyDescent="0.2">
      <c r="A391" s="312"/>
      <c r="B391" s="312"/>
      <c r="C391" s="312"/>
      <c r="D391" s="312"/>
      <c r="E391" s="312"/>
      <c r="F391" s="313"/>
      <c r="G391" s="314"/>
      <c r="H391" s="314"/>
      <c r="I391" s="315"/>
      <c r="J391" s="316"/>
      <c r="K391" s="316"/>
      <c r="L391" s="317"/>
      <c r="M391" s="318"/>
      <c r="N391" s="318"/>
      <c r="O391" s="319"/>
      <c r="P391" s="319"/>
      <c r="Q391" s="319"/>
      <c r="R391" s="312"/>
      <c r="S391" s="320"/>
      <c r="T391" s="320"/>
      <c r="U391" s="321"/>
    </row>
    <row r="392" spans="1:21" ht="43.5" customHeight="1" x14ac:dyDescent="0.2">
      <c r="A392" s="312"/>
      <c r="B392" s="312"/>
      <c r="C392" s="312"/>
      <c r="D392" s="312"/>
      <c r="E392" s="312"/>
      <c r="F392" s="313"/>
      <c r="G392" s="314"/>
      <c r="H392" s="314"/>
      <c r="I392" s="315"/>
      <c r="J392" s="316"/>
      <c r="K392" s="316"/>
      <c r="L392" s="317"/>
      <c r="M392" s="318"/>
      <c r="N392" s="318"/>
      <c r="O392" s="319"/>
      <c r="P392" s="319"/>
      <c r="Q392" s="319"/>
      <c r="R392" s="312"/>
      <c r="S392" s="320"/>
      <c r="T392" s="320"/>
      <c r="U392" s="321"/>
    </row>
    <row r="393" spans="1:21" ht="43.5" customHeight="1" x14ac:dyDescent="0.2">
      <c r="A393" s="312"/>
      <c r="B393" s="312"/>
      <c r="C393" s="312"/>
      <c r="D393" s="312"/>
      <c r="E393" s="312"/>
      <c r="F393" s="313"/>
      <c r="G393" s="314"/>
      <c r="H393" s="314"/>
      <c r="I393" s="315"/>
      <c r="J393" s="316"/>
      <c r="K393" s="316"/>
      <c r="L393" s="317"/>
      <c r="M393" s="318"/>
      <c r="N393" s="318"/>
      <c r="O393" s="319"/>
      <c r="P393" s="319"/>
      <c r="Q393" s="319"/>
      <c r="R393" s="312"/>
      <c r="S393" s="320"/>
      <c r="T393" s="320"/>
      <c r="U393" s="321"/>
    </row>
    <row r="394" spans="1:21" ht="43.5" customHeight="1" x14ac:dyDescent="0.2">
      <c r="A394" s="312"/>
      <c r="B394" s="312"/>
      <c r="C394" s="312"/>
      <c r="D394" s="312"/>
      <c r="E394" s="312"/>
      <c r="F394" s="313"/>
      <c r="G394" s="314"/>
      <c r="H394" s="314"/>
      <c r="I394" s="315"/>
      <c r="J394" s="316"/>
      <c r="K394" s="316"/>
      <c r="L394" s="317"/>
      <c r="M394" s="318"/>
      <c r="N394" s="318"/>
      <c r="O394" s="319"/>
      <c r="P394" s="319"/>
      <c r="Q394" s="319"/>
      <c r="R394" s="312"/>
      <c r="S394" s="320"/>
      <c r="T394" s="320"/>
      <c r="U394" s="321"/>
    </row>
    <row r="395" spans="1:21" ht="43.5" customHeight="1" x14ac:dyDescent="0.2">
      <c r="A395" s="312"/>
      <c r="B395" s="312"/>
      <c r="C395" s="312"/>
      <c r="D395" s="312"/>
      <c r="E395" s="312"/>
      <c r="F395" s="313"/>
      <c r="G395" s="314"/>
      <c r="H395" s="314"/>
      <c r="I395" s="315"/>
      <c r="J395" s="316"/>
      <c r="K395" s="316"/>
      <c r="L395" s="317"/>
      <c r="M395" s="318"/>
      <c r="N395" s="318"/>
      <c r="O395" s="319"/>
      <c r="P395" s="319"/>
      <c r="Q395" s="319"/>
      <c r="R395" s="312"/>
      <c r="S395" s="320"/>
      <c r="T395" s="320"/>
      <c r="U395" s="321"/>
    </row>
    <row r="396" spans="1:21" ht="43.5" customHeight="1" x14ac:dyDescent="0.2">
      <c r="A396" s="312"/>
      <c r="B396" s="312"/>
      <c r="C396" s="312"/>
      <c r="D396" s="312"/>
      <c r="E396" s="312"/>
      <c r="F396" s="313"/>
      <c r="G396" s="314"/>
      <c r="H396" s="314"/>
      <c r="I396" s="315"/>
      <c r="J396" s="316"/>
      <c r="K396" s="316"/>
      <c r="L396" s="317"/>
      <c r="M396" s="318"/>
      <c r="N396" s="318"/>
      <c r="O396" s="319"/>
      <c r="P396" s="319"/>
      <c r="Q396" s="319"/>
      <c r="R396" s="312"/>
      <c r="S396" s="320"/>
      <c r="T396" s="320"/>
      <c r="U396" s="321"/>
    </row>
    <row r="397" spans="1:21" ht="43.5" customHeight="1" x14ac:dyDescent="0.2">
      <c r="A397" s="312"/>
      <c r="B397" s="312"/>
      <c r="C397" s="312"/>
      <c r="D397" s="312"/>
      <c r="E397" s="312"/>
      <c r="F397" s="313"/>
      <c r="G397" s="314"/>
      <c r="H397" s="314"/>
      <c r="I397" s="315"/>
      <c r="J397" s="316"/>
      <c r="K397" s="316"/>
      <c r="L397" s="317"/>
      <c r="M397" s="318"/>
      <c r="N397" s="318"/>
      <c r="O397" s="319"/>
      <c r="P397" s="319"/>
      <c r="Q397" s="319"/>
      <c r="R397" s="312"/>
      <c r="S397" s="320"/>
      <c r="T397" s="320"/>
      <c r="U397" s="321"/>
    </row>
    <row r="398" spans="1:21" ht="43.5" customHeight="1" x14ac:dyDescent="0.2">
      <c r="A398" s="312"/>
      <c r="B398" s="312"/>
      <c r="C398" s="312"/>
      <c r="D398" s="312"/>
      <c r="E398" s="312"/>
      <c r="F398" s="313"/>
      <c r="G398" s="314"/>
      <c r="H398" s="314"/>
      <c r="I398" s="315"/>
      <c r="J398" s="316"/>
      <c r="K398" s="316"/>
      <c r="L398" s="317"/>
      <c r="M398" s="318"/>
      <c r="N398" s="318"/>
      <c r="O398" s="319"/>
      <c r="P398" s="319"/>
      <c r="Q398" s="319"/>
      <c r="R398" s="312"/>
      <c r="S398" s="320"/>
      <c r="T398" s="320"/>
      <c r="U398" s="321"/>
    </row>
    <row r="399" spans="1:21" ht="43.5" customHeight="1" x14ac:dyDescent="0.2">
      <c r="A399" s="312"/>
      <c r="B399" s="312"/>
      <c r="C399" s="312"/>
      <c r="D399" s="312"/>
      <c r="E399" s="312"/>
      <c r="F399" s="313"/>
      <c r="G399" s="314"/>
      <c r="H399" s="314"/>
      <c r="I399" s="315"/>
      <c r="J399" s="316"/>
      <c r="K399" s="316"/>
      <c r="L399" s="317"/>
      <c r="M399" s="318"/>
      <c r="N399" s="318"/>
      <c r="O399" s="319"/>
      <c r="P399" s="319"/>
      <c r="Q399" s="319"/>
      <c r="R399" s="312"/>
      <c r="S399" s="320"/>
      <c r="T399" s="320"/>
      <c r="U399" s="321"/>
    </row>
    <row r="400" spans="1:21" ht="43.5" customHeight="1" x14ac:dyDescent="0.2">
      <c r="A400" s="312"/>
      <c r="B400" s="312"/>
      <c r="C400" s="312"/>
      <c r="D400" s="312"/>
      <c r="E400" s="312"/>
      <c r="F400" s="313"/>
      <c r="G400" s="314"/>
      <c r="H400" s="314"/>
      <c r="I400" s="315"/>
      <c r="J400" s="316"/>
      <c r="K400" s="316"/>
      <c r="L400" s="317"/>
      <c r="M400" s="318"/>
      <c r="N400" s="318"/>
      <c r="O400" s="319"/>
      <c r="P400" s="319"/>
      <c r="Q400" s="319"/>
      <c r="R400" s="312"/>
      <c r="S400" s="320"/>
      <c r="T400" s="320"/>
      <c r="U400" s="321"/>
    </row>
    <row r="401" spans="1:21" ht="43.5" customHeight="1" x14ac:dyDescent="0.2">
      <c r="A401" s="312"/>
      <c r="B401" s="312"/>
      <c r="C401" s="312"/>
      <c r="D401" s="312"/>
      <c r="E401" s="312"/>
      <c r="F401" s="313"/>
      <c r="G401" s="314"/>
      <c r="H401" s="314"/>
      <c r="I401" s="315"/>
      <c r="J401" s="316"/>
      <c r="K401" s="316"/>
      <c r="L401" s="317"/>
      <c r="M401" s="318"/>
      <c r="N401" s="318"/>
      <c r="O401" s="319"/>
      <c r="P401" s="319"/>
      <c r="Q401" s="319"/>
      <c r="R401" s="312"/>
      <c r="S401" s="320"/>
      <c r="T401" s="320"/>
      <c r="U401" s="321"/>
    </row>
    <row r="402" spans="1:21" ht="43.5" customHeight="1" x14ac:dyDescent="0.2">
      <c r="A402" s="312"/>
      <c r="B402" s="312"/>
      <c r="C402" s="312"/>
      <c r="D402" s="312"/>
      <c r="E402" s="312"/>
      <c r="F402" s="313"/>
      <c r="G402" s="314"/>
      <c r="H402" s="314"/>
      <c r="I402" s="315"/>
      <c r="J402" s="316"/>
      <c r="K402" s="316"/>
      <c r="L402" s="317"/>
      <c r="M402" s="318"/>
      <c r="N402" s="318"/>
      <c r="O402" s="319"/>
      <c r="P402" s="319"/>
      <c r="Q402" s="319"/>
      <c r="R402" s="312"/>
      <c r="S402" s="320"/>
      <c r="T402" s="320"/>
      <c r="U402" s="321"/>
    </row>
    <row r="403" spans="1:21" ht="43.5" customHeight="1" x14ac:dyDescent="0.2">
      <c r="A403" s="312"/>
      <c r="B403" s="312"/>
      <c r="C403" s="312"/>
      <c r="D403" s="312"/>
      <c r="E403" s="312"/>
      <c r="F403" s="313"/>
      <c r="G403" s="314"/>
      <c r="H403" s="314"/>
      <c r="I403" s="315"/>
      <c r="J403" s="316"/>
      <c r="K403" s="316"/>
      <c r="L403" s="317"/>
      <c r="M403" s="318"/>
      <c r="N403" s="318"/>
      <c r="O403" s="319"/>
      <c r="P403" s="319"/>
      <c r="Q403" s="319"/>
      <c r="R403" s="312"/>
      <c r="S403" s="320"/>
      <c r="T403" s="320"/>
      <c r="U403" s="321"/>
    </row>
    <row r="404" spans="1:21" ht="43.5" customHeight="1" x14ac:dyDescent="0.2">
      <c r="A404" s="312"/>
      <c r="B404" s="312"/>
      <c r="C404" s="312"/>
      <c r="D404" s="312"/>
      <c r="E404" s="312"/>
      <c r="F404" s="313"/>
      <c r="G404" s="314"/>
      <c r="H404" s="314"/>
      <c r="I404" s="315"/>
      <c r="J404" s="316"/>
      <c r="K404" s="316"/>
      <c r="L404" s="317"/>
      <c r="M404" s="318"/>
      <c r="N404" s="318"/>
      <c r="O404" s="319"/>
      <c r="P404" s="319"/>
      <c r="Q404" s="319"/>
      <c r="R404" s="312"/>
      <c r="S404" s="320"/>
      <c r="T404" s="320"/>
      <c r="U404" s="321"/>
    </row>
    <row r="405" spans="1:21" ht="43.5" customHeight="1" x14ac:dyDescent="0.2">
      <c r="A405" s="312"/>
      <c r="B405" s="312"/>
      <c r="C405" s="312"/>
      <c r="D405" s="312"/>
      <c r="E405" s="312"/>
      <c r="F405" s="313"/>
      <c r="G405" s="314"/>
      <c r="H405" s="314"/>
      <c r="I405" s="315"/>
      <c r="J405" s="316"/>
      <c r="K405" s="316"/>
      <c r="L405" s="317"/>
      <c r="M405" s="318"/>
      <c r="N405" s="318"/>
      <c r="O405" s="319"/>
      <c r="P405" s="319"/>
      <c r="Q405" s="319"/>
      <c r="R405" s="312"/>
      <c r="S405" s="320"/>
      <c r="T405" s="320"/>
      <c r="U405" s="321"/>
    </row>
    <row r="406" spans="1:21" ht="43.5" customHeight="1" x14ac:dyDescent="0.2">
      <c r="A406" s="312"/>
      <c r="B406" s="312"/>
      <c r="C406" s="312"/>
      <c r="D406" s="312"/>
      <c r="E406" s="312"/>
      <c r="F406" s="313"/>
      <c r="G406" s="314"/>
      <c r="H406" s="314"/>
      <c r="I406" s="315"/>
      <c r="J406" s="316"/>
      <c r="K406" s="316"/>
      <c r="L406" s="317"/>
      <c r="M406" s="318"/>
      <c r="N406" s="318"/>
      <c r="O406" s="319"/>
      <c r="P406" s="319"/>
      <c r="Q406" s="319"/>
      <c r="R406" s="312"/>
      <c r="S406" s="320"/>
      <c r="T406" s="320"/>
      <c r="U406" s="321"/>
    </row>
    <row r="407" spans="1:21" ht="43.5" customHeight="1" x14ac:dyDescent="0.2">
      <c r="A407" s="312"/>
      <c r="B407" s="312"/>
      <c r="C407" s="312"/>
      <c r="D407" s="312"/>
      <c r="E407" s="312"/>
      <c r="F407" s="313"/>
      <c r="G407" s="314"/>
      <c r="H407" s="314"/>
      <c r="I407" s="315"/>
      <c r="J407" s="316"/>
      <c r="K407" s="316"/>
      <c r="L407" s="317"/>
      <c r="M407" s="318"/>
      <c r="N407" s="318"/>
      <c r="O407" s="319"/>
      <c r="P407" s="319"/>
      <c r="Q407" s="319"/>
      <c r="R407" s="312"/>
      <c r="S407" s="320"/>
      <c r="T407" s="320"/>
      <c r="U407" s="321"/>
    </row>
    <row r="408" spans="1:21" ht="43.5" customHeight="1" x14ac:dyDescent="0.2">
      <c r="A408" s="312"/>
      <c r="B408" s="312"/>
      <c r="C408" s="312"/>
      <c r="D408" s="312"/>
      <c r="E408" s="312"/>
      <c r="F408" s="313"/>
      <c r="G408" s="314"/>
      <c r="H408" s="314"/>
      <c r="I408" s="315"/>
      <c r="J408" s="316"/>
      <c r="K408" s="316"/>
      <c r="L408" s="317"/>
      <c r="M408" s="318"/>
      <c r="N408" s="318"/>
      <c r="O408" s="319"/>
      <c r="P408" s="319"/>
      <c r="Q408" s="319"/>
      <c r="R408" s="312"/>
      <c r="S408" s="320"/>
      <c r="T408" s="320"/>
      <c r="U408" s="321"/>
    </row>
    <row r="409" spans="1:21" ht="43.5" customHeight="1" x14ac:dyDescent="0.2">
      <c r="A409" s="312"/>
      <c r="B409" s="312"/>
      <c r="C409" s="312"/>
      <c r="D409" s="312"/>
      <c r="E409" s="312"/>
      <c r="F409" s="313"/>
      <c r="G409" s="314"/>
      <c r="H409" s="314"/>
      <c r="I409" s="315"/>
      <c r="J409" s="316"/>
      <c r="K409" s="316"/>
      <c r="L409" s="317"/>
      <c r="M409" s="318"/>
      <c r="N409" s="318"/>
      <c r="O409" s="319"/>
      <c r="P409" s="319"/>
      <c r="Q409" s="319"/>
      <c r="R409" s="312"/>
      <c r="S409" s="320"/>
      <c r="T409" s="320"/>
      <c r="U409" s="321"/>
    </row>
    <row r="410" spans="1:21" ht="43.5" customHeight="1" x14ac:dyDescent="0.2">
      <c r="A410" s="312"/>
      <c r="B410" s="312"/>
      <c r="C410" s="312"/>
      <c r="D410" s="312"/>
      <c r="E410" s="312"/>
      <c r="F410" s="313"/>
      <c r="G410" s="314"/>
      <c r="H410" s="314"/>
      <c r="I410" s="315"/>
      <c r="J410" s="316"/>
      <c r="K410" s="316"/>
      <c r="L410" s="317"/>
      <c r="M410" s="318"/>
      <c r="N410" s="318"/>
      <c r="O410" s="319"/>
      <c r="P410" s="319"/>
      <c r="Q410" s="319"/>
      <c r="R410" s="312"/>
      <c r="S410" s="320"/>
      <c r="T410" s="320"/>
      <c r="U410" s="321"/>
    </row>
    <row r="411" spans="1:21" ht="43.5" customHeight="1" x14ac:dyDescent="0.2">
      <c r="A411" s="312"/>
      <c r="B411" s="312"/>
      <c r="C411" s="312"/>
      <c r="D411" s="312"/>
      <c r="E411" s="312"/>
      <c r="F411" s="313"/>
      <c r="G411" s="314"/>
      <c r="H411" s="314"/>
      <c r="I411" s="315"/>
      <c r="J411" s="316"/>
      <c r="K411" s="316"/>
      <c r="L411" s="317"/>
      <c r="M411" s="318"/>
      <c r="N411" s="318"/>
      <c r="O411" s="319"/>
      <c r="P411" s="319"/>
      <c r="Q411" s="319"/>
      <c r="R411" s="312"/>
      <c r="S411" s="320"/>
      <c r="T411" s="320"/>
      <c r="U411" s="321"/>
    </row>
    <row r="412" spans="1:21" ht="43.5" customHeight="1" x14ac:dyDescent="0.2">
      <c r="A412" s="312"/>
      <c r="B412" s="312"/>
      <c r="C412" s="312"/>
      <c r="D412" s="312"/>
      <c r="E412" s="312"/>
      <c r="F412" s="313"/>
      <c r="G412" s="314"/>
      <c r="H412" s="314"/>
      <c r="I412" s="315"/>
      <c r="J412" s="316"/>
      <c r="K412" s="316"/>
      <c r="L412" s="317"/>
      <c r="M412" s="318"/>
      <c r="N412" s="318"/>
      <c r="O412" s="319"/>
      <c r="P412" s="319"/>
      <c r="Q412" s="319"/>
      <c r="R412" s="312"/>
      <c r="S412" s="320"/>
      <c r="T412" s="320"/>
      <c r="U412" s="321"/>
    </row>
    <row r="413" spans="1:21" ht="43.5" customHeight="1" x14ac:dyDescent="0.2">
      <c r="A413" s="312"/>
      <c r="B413" s="312"/>
      <c r="C413" s="312"/>
      <c r="D413" s="312"/>
      <c r="E413" s="312"/>
      <c r="F413" s="313"/>
      <c r="G413" s="314"/>
      <c r="H413" s="314"/>
      <c r="I413" s="315"/>
      <c r="J413" s="316"/>
      <c r="K413" s="316"/>
      <c r="L413" s="317"/>
      <c r="M413" s="318"/>
      <c r="N413" s="318"/>
      <c r="O413" s="319"/>
      <c r="P413" s="319"/>
      <c r="Q413" s="319"/>
      <c r="R413" s="312"/>
      <c r="S413" s="320"/>
      <c r="T413" s="320"/>
      <c r="U413" s="321"/>
    </row>
    <row r="414" spans="1:21" ht="43.5" customHeight="1" x14ac:dyDescent="0.2">
      <c r="A414" s="312"/>
      <c r="B414" s="312"/>
      <c r="C414" s="312"/>
      <c r="D414" s="312"/>
      <c r="E414" s="312"/>
      <c r="F414" s="313"/>
      <c r="G414" s="314"/>
      <c r="H414" s="314"/>
      <c r="I414" s="315"/>
      <c r="J414" s="316"/>
      <c r="K414" s="316"/>
      <c r="L414" s="317"/>
      <c r="M414" s="318"/>
      <c r="N414" s="318"/>
      <c r="O414" s="319"/>
      <c r="P414" s="319"/>
      <c r="Q414" s="319"/>
      <c r="R414" s="312"/>
      <c r="S414" s="320"/>
      <c r="T414" s="320"/>
      <c r="U414" s="321"/>
    </row>
    <row r="415" spans="1:21" ht="43.5" customHeight="1" x14ac:dyDescent="0.2">
      <c r="A415" s="312"/>
      <c r="B415" s="312"/>
      <c r="C415" s="312"/>
      <c r="D415" s="312"/>
      <c r="E415" s="312"/>
      <c r="F415" s="313"/>
      <c r="G415" s="314"/>
      <c r="H415" s="314"/>
      <c r="I415" s="315"/>
      <c r="J415" s="316"/>
      <c r="K415" s="316"/>
      <c r="L415" s="317"/>
      <c r="M415" s="318"/>
      <c r="N415" s="318"/>
      <c r="O415" s="319"/>
      <c r="P415" s="319"/>
      <c r="Q415" s="319"/>
      <c r="R415" s="312"/>
      <c r="S415" s="320"/>
      <c r="T415" s="320"/>
      <c r="U415" s="321"/>
    </row>
    <row r="416" spans="1:21" ht="43.5" customHeight="1" x14ac:dyDescent="0.2">
      <c r="A416" s="312"/>
      <c r="B416" s="312"/>
      <c r="C416" s="312"/>
      <c r="D416" s="312"/>
      <c r="E416" s="312"/>
      <c r="F416" s="313"/>
      <c r="G416" s="314"/>
      <c r="H416" s="314"/>
      <c r="I416" s="315"/>
      <c r="J416" s="316"/>
      <c r="K416" s="316"/>
      <c r="L416" s="317"/>
      <c r="M416" s="318"/>
      <c r="N416" s="318"/>
      <c r="O416" s="319"/>
      <c r="P416" s="319"/>
      <c r="Q416" s="319"/>
      <c r="R416" s="312"/>
      <c r="S416" s="320"/>
      <c r="T416" s="320"/>
      <c r="U416" s="321"/>
    </row>
    <row r="417" spans="1:21" ht="43.5" customHeight="1" x14ac:dyDescent="0.2">
      <c r="A417" s="312"/>
      <c r="B417" s="312"/>
      <c r="C417" s="312"/>
      <c r="D417" s="312"/>
      <c r="E417" s="312"/>
      <c r="F417" s="313"/>
      <c r="G417" s="314"/>
      <c r="H417" s="314"/>
      <c r="I417" s="315"/>
      <c r="J417" s="316"/>
      <c r="K417" s="316"/>
      <c r="L417" s="317"/>
      <c r="M417" s="318"/>
      <c r="N417" s="318"/>
      <c r="O417" s="319"/>
      <c r="P417" s="319"/>
      <c r="Q417" s="319"/>
      <c r="R417" s="312"/>
      <c r="S417" s="320"/>
      <c r="T417" s="320"/>
      <c r="U417" s="321"/>
    </row>
    <row r="418" spans="1:21" ht="43.5" customHeight="1" x14ac:dyDescent="0.2">
      <c r="A418" s="312"/>
      <c r="B418" s="312"/>
      <c r="C418" s="312"/>
      <c r="D418" s="312"/>
      <c r="E418" s="312"/>
      <c r="F418" s="313"/>
      <c r="G418" s="314"/>
      <c r="H418" s="314"/>
      <c r="I418" s="315"/>
      <c r="J418" s="316"/>
      <c r="K418" s="316"/>
      <c r="L418" s="317"/>
      <c r="M418" s="318"/>
      <c r="N418" s="318"/>
      <c r="O418" s="319"/>
      <c r="P418" s="319"/>
      <c r="Q418" s="319"/>
      <c r="R418" s="312"/>
      <c r="S418" s="320"/>
      <c r="T418" s="320"/>
      <c r="U418" s="321"/>
    </row>
    <row r="419" spans="1:21" ht="43.5" customHeight="1" x14ac:dyDescent="0.2">
      <c r="A419" s="312"/>
      <c r="B419" s="312"/>
      <c r="C419" s="312"/>
      <c r="D419" s="312"/>
      <c r="E419" s="312"/>
      <c r="F419" s="313"/>
      <c r="G419" s="314"/>
      <c r="H419" s="314"/>
      <c r="I419" s="315"/>
      <c r="J419" s="316"/>
      <c r="K419" s="316"/>
      <c r="L419" s="317"/>
      <c r="M419" s="318"/>
      <c r="N419" s="318"/>
      <c r="O419" s="319"/>
      <c r="P419" s="319"/>
      <c r="Q419" s="319"/>
      <c r="R419" s="312"/>
      <c r="S419" s="320"/>
      <c r="T419" s="320"/>
      <c r="U419" s="321"/>
    </row>
    <row r="420" spans="1:21" ht="43.5" customHeight="1" x14ac:dyDescent="0.2">
      <c r="A420" s="312"/>
      <c r="B420" s="312"/>
      <c r="C420" s="312"/>
      <c r="D420" s="312"/>
      <c r="E420" s="312"/>
      <c r="F420" s="313"/>
      <c r="G420" s="314"/>
      <c r="H420" s="314"/>
      <c r="I420" s="315"/>
      <c r="J420" s="316"/>
      <c r="K420" s="316"/>
      <c r="L420" s="317"/>
      <c r="M420" s="318"/>
      <c r="N420" s="318"/>
      <c r="O420" s="319"/>
      <c r="P420" s="319"/>
      <c r="Q420" s="319"/>
      <c r="R420" s="312"/>
      <c r="S420" s="320"/>
      <c r="T420" s="320"/>
      <c r="U420" s="321"/>
    </row>
    <row r="421" spans="1:21" ht="43.5" customHeight="1" x14ac:dyDescent="0.2">
      <c r="A421" s="312"/>
      <c r="B421" s="312"/>
      <c r="C421" s="312"/>
      <c r="D421" s="312"/>
      <c r="E421" s="312"/>
      <c r="F421" s="313"/>
      <c r="G421" s="314"/>
      <c r="H421" s="314"/>
      <c r="I421" s="315"/>
      <c r="J421" s="316"/>
      <c r="K421" s="316"/>
      <c r="L421" s="317"/>
      <c r="M421" s="318"/>
      <c r="N421" s="318"/>
      <c r="O421" s="319"/>
      <c r="P421" s="319"/>
      <c r="Q421" s="319"/>
      <c r="R421" s="312"/>
      <c r="S421" s="320"/>
      <c r="T421" s="320"/>
      <c r="U421" s="321"/>
    </row>
    <row r="422" spans="1:21" ht="43.5" customHeight="1" x14ac:dyDescent="0.2">
      <c r="A422" s="312"/>
      <c r="B422" s="312"/>
      <c r="C422" s="312"/>
      <c r="D422" s="312"/>
      <c r="E422" s="312"/>
      <c r="F422" s="313"/>
      <c r="G422" s="314"/>
      <c r="H422" s="314"/>
      <c r="I422" s="315"/>
      <c r="J422" s="316"/>
      <c r="K422" s="316"/>
      <c r="L422" s="317"/>
      <c r="M422" s="318"/>
      <c r="N422" s="318"/>
      <c r="O422" s="319"/>
      <c r="P422" s="319"/>
      <c r="Q422" s="319"/>
      <c r="R422" s="312"/>
      <c r="S422" s="320"/>
      <c r="T422" s="320"/>
      <c r="U422" s="321"/>
    </row>
    <row r="423" spans="1:21" ht="43.5" customHeight="1" x14ac:dyDescent="0.2">
      <c r="A423" s="312"/>
      <c r="B423" s="312"/>
      <c r="C423" s="312"/>
      <c r="D423" s="312"/>
      <c r="E423" s="312"/>
      <c r="F423" s="313"/>
      <c r="G423" s="314"/>
      <c r="H423" s="314"/>
      <c r="I423" s="315"/>
      <c r="J423" s="316"/>
      <c r="K423" s="316"/>
      <c r="L423" s="317"/>
      <c r="M423" s="318"/>
      <c r="N423" s="318"/>
      <c r="O423" s="319"/>
      <c r="P423" s="319"/>
      <c r="Q423" s="319"/>
      <c r="R423" s="312"/>
      <c r="S423" s="320"/>
      <c r="T423" s="320"/>
      <c r="U423" s="321"/>
    </row>
    <row r="424" spans="1:21" ht="43.5" customHeight="1" x14ac:dyDescent="0.2">
      <c r="A424" s="312"/>
      <c r="B424" s="312"/>
      <c r="C424" s="312"/>
      <c r="D424" s="312"/>
      <c r="E424" s="312"/>
      <c r="F424" s="313"/>
      <c r="G424" s="314"/>
      <c r="H424" s="314"/>
      <c r="I424" s="315"/>
      <c r="J424" s="316"/>
      <c r="K424" s="316"/>
      <c r="L424" s="317"/>
      <c r="M424" s="318"/>
      <c r="N424" s="318"/>
      <c r="O424" s="319"/>
      <c r="P424" s="319"/>
      <c r="Q424" s="319"/>
      <c r="R424" s="312"/>
      <c r="S424" s="320"/>
      <c r="T424" s="320"/>
      <c r="U424" s="32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V132:AV133">
    <sortCondition ref="AV133"/>
  </sortState>
  <phoneticPr fontId="14" type="noConversion"/>
  <conditionalFormatting sqref="C47:C62 C64:C180 C4:C45">
    <cfRule type="cellIs" dxfId="14" priority="553" operator="equal">
      <formula>"Red"</formula>
    </cfRule>
    <cfRule type="cellIs" dxfId="13" priority="554" operator="equal">
      <formula>"Yellow"</formula>
    </cfRule>
    <cfRule type="cellIs" dxfId="12" priority="555" operator="equal">
      <formula>"Green"</formula>
    </cfRule>
  </conditionalFormatting>
  <conditionalFormatting sqref="C181">
    <cfRule type="cellIs" dxfId="11" priority="22" operator="equal">
      <formula>"Red"</formula>
    </cfRule>
    <cfRule type="cellIs" dxfId="10" priority="23" operator="equal">
      <formula>"Yellow"</formula>
    </cfRule>
    <cfRule type="cellIs" dxfId="9" priority="24" operator="equal">
      <formula>"Green"</formula>
    </cfRule>
  </conditionalFormatting>
  <conditionalFormatting sqref="C182">
    <cfRule type="cellIs" dxfId="8" priority="19" operator="equal">
      <formula>"Red"</formula>
    </cfRule>
    <cfRule type="cellIs" dxfId="7" priority="20" operator="equal">
      <formula>"Yellow"</formula>
    </cfRule>
    <cfRule type="cellIs" dxfId="6" priority="21" operator="equal">
      <formula>"Green"</formula>
    </cfRule>
  </conditionalFormatting>
  <conditionalFormatting sqref="C46">
    <cfRule type="cellIs" dxfId="5" priority="13" operator="equal">
      <formula>"Red"</formula>
    </cfRule>
    <cfRule type="cellIs" dxfId="4" priority="14" operator="equal">
      <formula>"Yellow"</formula>
    </cfRule>
    <cfRule type="cellIs" dxfId="3" priority="15" operator="equal">
      <formula>"Green"</formula>
    </cfRule>
  </conditionalFormatting>
  <conditionalFormatting sqref="C63">
    <cfRule type="cellIs" dxfId="2" priority="7" operator="equal">
      <formula>"Red"</formula>
    </cfRule>
    <cfRule type="cellIs" dxfId="1" priority="8" operator="equal">
      <formula>"Yellow"</formula>
    </cfRule>
    <cfRule type="cellIs" dxfId="0" priority="9" operator="equal">
      <formula>"Green"</formula>
    </cfRule>
  </conditionalFormatting>
  <printOptions horizontalCentered="1" verticalCentered="1" gridLines="1"/>
  <pageMargins left="0.5" right="0.5" top="0" bottom="0.5" header="0" footer="0.25"/>
  <pageSetup paperSize="17" scale="63" fitToHeight="0" orientation="landscape" copies="2" r:id="rId1"/>
  <headerFooter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2"/>
  <sheetViews>
    <sheetView view="pageBreakPreview" zoomScale="60" zoomScaleNormal="100" workbookViewId="0">
      <pane xSplit="1" ySplit="2" topLeftCell="HX73" activePane="bottomRight" state="frozen"/>
      <selection activeCell="A3" sqref="A3:IV102"/>
      <selection pane="topRight" activeCell="A3" sqref="A3:IV102"/>
      <selection pane="bottomLeft" activeCell="A3" sqref="A3:IV102"/>
      <selection pane="bottomRight" activeCell="A3" sqref="A3:IT98"/>
    </sheetView>
  </sheetViews>
  <sheetFormatPr defaultColWidth="9.140625" defaultRowHeight="15" x14ac:dyDescent="0.2"/>
  <cols>
    <col min="1" max="1" width="14.7109375" style="173" customWidth="1"/>
    <col min="2" max="2" width="13.42578125" style="174" bestFit="1" customWidth="1"/>
    <col min="3" max="3" width="12" style="174" customWidth="1"/>
    <col min="4" max="4" width="19.140625" style="174" customWidth="1"/>
    <col min="5" max="5" width="55.28515625" style="174" bestFit="1" customWidth="1"/>
    <col min="6" max="6" width="37.140625" style="174" bestFit="1" customWidth="1"/>
    <col min="7" max="7" width="23" style="174" customWidth="1"/>
    <col min="8" max="8" width="12.5703125" style="174" bestFit="1" customWidth="1"/>
    <col min="9" max="9" width="12.85546875" style="174" customWidth="1"/>
    <col min="10" max="10" width="11.140625" style="174" bestFit="1" customWidth="1"/>
    <col min="11" max="11" width="16.7109375" style="173" bestFit="1" customWidth="1"/>
    <col min="12" max="12" width="6.42578125" style="173" customWidth="1"/>
    <col min="13" max="13" width="7.140625" style="173" customWidth="1"/>
    <col min="14" max="14" width="12.140625" style="180" customWidth="1"/>
    <col min="15" max="15" width="13.28515625" style="184" customWidth="1"/>
    <col min="16" max="16" width="10.7109375" style="173" customWidth="1"/>
    <col min="17" max="17" width="9.140625" style="174"/>
    <col min="18" max="18" width="56.140625" style="173" customWidth="1"/>
    <col min="19" max="16384" width="9.140625" style="173"/>
  </cols>
  <sheetData>
    <row r="1" spans="1:22" s="44" customFormat="1" ht="33" customHeight="1" x14ac:dyDescent="0.2">
      <c r="A1" s="239" t="s">
        <v>7</v>
      </c>
      <c r="B1" s="240" t="s">
        <v>13</v>
      </c>
      <c r="C1" s="45" t="s">
        <v>14</v>
      </c>
      <c r="D1" s="240" t="s">
        <v>36</v>
      </c>
      <c r="E1" s="240" t="s">
        <v>4</v>
      </c>
      <c r="F1" s="240" t="s">
        <v>12</v>
      </c>
      <c r="G1" s="242" t="s">
        <v>1</v>
      </c>
      <c r="H1" s="240" t="s">
        <v>10</v>
      </c>
      <c r="I1" s="240" t="s">
        <v>15</v>
      </c>
      <c r="J1" s="240" t="s">
        <v>9</v>
      </c>
      <c r="K1" s="239" t="s">
        <v>11</v>
      </c>
      <c r="L1" s="241" t="s">
        <v>3</v>
      </c>
      <c r="M1" s="241"/>
      <c r="N1" s="45" t="s">
        <v>39</v>
      </c>
      <c r="O1" s="145" t="s">
        <v>40</v>
      </c>
      <c r="P1" s="47" t="s">
        <v>41</v>
      </c>
      <c r="Q1" s="240" t="s">
        <v>2</v>
      </c>
      <c r="R1" s="44" t="s">
        <v>0</v>
      </c>
    </row>
    <row r="2" spans="1:22" s="44" customFormat="1" ht="19.5" customHeight="1" x14ac:dyDescent="0.2">
      <c r="A2" s="239"/>
      <c r="B2" s="240"/>
      <c r="C2" s="45"/>
      <c r="D2" s="240"/>
      <c r="E2" s="240"/>
      <c r="F2" s="240"/>
      <c r="G2" s="242"/>
      <c r="H2" s="240"/>
      <c r="I2" s="240"/>
      <c r="J2" s="240"/>
      <c r="K2" s="239"/>
      <c r="L2" s="47" t="s">
        <v>6</v>
      </c>
      <c r="M2" s="47" t="s">
        <v>5</v>
      </c>
      <c r="N2" s="45"/>
      <c r="O2" s="145"/>
      <c r="P2" s="47"/>
      <c r="Q2" s="240"/>
    </row>
    <row r="3" spans="1:22" s="62" customFormat="1" ht="15.75" x14ac:dyDescent="0.2">
      <c r="A3" s="49"/>
      <c r="B3" s="50"/>
      <c r="C3" s="50"/>
      <c r="D3" s="51"/>
      <c r="E3" s="52"/>
      <c r="F3" s="52"/>
      <c r="G3" s="53"/>
      <c r="H3" s="54"/>
      <c r="I3" s="54"/>
      <c r="J3" s="50"/>
      <c r="K3" s="55"/>
      <c r="L3" s="56"/>
      <c r="M3" s="56"/>
      <c r="N3" s="52"/>
      <c r="O3" s="56"/>
      <c r="P3" s="52"/>
      <c r="Q3" s="52"/>
      <c r="R3" s="57"/>
      <c r="T3" s="63"/>
      <c r="V3" s="64"/>
    </row>
    <row r="4" spans="1:22" s="64" customFormat="1" ht="15.75" x14ac:dyDescent="0.2">
      <c r="A4" s="65"/>
      <c r="B4" s="45"/>
      <c r="C4" s="45"/>
      <c r="D4" s="46"/>
      <c r="E4" s="73"/>
      <c r="F4" s="73"/>
      <c r="G4" s="67"/>
      <c r="H4" s="68"/>
      <c r="I4" s="68"/>
      <c r="J4" s="45"/>
      <c r="K4" s="55"/>
      <c r="L4" s="69"/>
      <c r="M4" s="69"/>
      <c r="N4" s="68"/>
      <c r="O4" s="69"/>
      <c r="P4" s="68"/>
      <c r="Q4" s="68"/>
      <c r="R4" s="44"/>
      <c r="S4" s="48"/>
    </row>
    <row r="5" spans="1:22" s="64" customFormat="1" ht="15.75" x14ac:dyDescent="0.2">
      <c r="A5" s="65"/>
      <c r="B5" s="45"/>
      <c r="C5" s="45"/>
      <c r="D5" s="46"/>
      <c r="E5" s="73"/>
      <c r="F5" s="73"/>
      <c r="G5" s="67"/>
      <c r="H5" s="68"/>
      <c r="I5" s="68"/>
      <c r="J5" s="45"/>
      <c r="K5" s="55"/>
      <c r="L5" s="69"/>
      <c r="M5" s="69"/>
      <c r="N5" s="68"/>
      <c r="O5" s="69"/>
      <c r="P5" s="68"/>
      <c r="Q5" s="73"/>
      <c r="R5" s="44"/>
    </row>
    <row r="6" spans="1:22" s="64" customFormat="1" ht="15.75" x14ac:dyDescent="0.2">
      <c r="A6" s="65"/>
      <c r="B6" s="45"/>
      <c r="C6" s="45"/>
      <c r="D6" s="46"/>
      <c r="E6" s="73"/>
      <c r="F6" s="73"/>
      <c r="G6" s="67"/>
      <c r="H6" s="68"/>
      <c r="I6" s="68"/>
      <c r="J6" s="45"/>
      <c r="K6" s="55"/>
      <c r="L6" s="69"/>
      <c r="M6" s="69"/>
      <c r="N6" s="68"/>
      <c r="O6" s="69"/>
      <c r="P6" s="68"/>
      <c r="Q6" s="73"/>
      <c r="R6" s="44"/>
    </row>
    <row r="7" spans="1:22" s="64" customFormat="1" ht="15.75" x14ac:dyDescent="0.2">
      <c r="A7" s="65"/>
      <c r="B7" s="45"/>
      <c r="C7" s="45"/>
      <c r="D7" s="46"/>
      <c r="E7" s="73"/>
      <c r="F7" s="73"/>
      <c r="G7" s="67"/>
      <c r="H7" s="68"/>
      <c r="I7" s="68"/>
      <c r="J7" s="45"/>
      <c r="K7" s="55"/>
      <c r="L7" s="69"/>
      <c r="M7" s="69"/>
      <c r="N7" s="68"/>
      <c r="O7" s="69"/>
      <c r="P7" s="68"/>
      <c r="Q7" s="73"/>
      <c r="R7" s="44"/>
    </row>
    <row r="8" spans="1:22" s="64" customFormat="1" ht="15.75" x14ac:dyDescent="0.2">
      <c r="A8" s="65"/>
      <c r="B8" s="45"/>
      <c r="C8" s="45"/>
      <c r="D8" s="46"/>
      <c r="E8" s="73"/>
      <c r="F8" s="73"/>
      <c r="G8" s="67"/>
      <c r="H8" s="68"/>
      <c r="I8" s="68"/>
      <c r="J8" s="45"/>
      <c r="K8" s="55"/>
      <c r="L8" s="69"/>
      <c r="M8" s="69"/>
      <c r="N8" s="68"/>
      <c r="O8" s="69"/>
      <c r="P8" s="68"/>
      <c r="Q8" s="68"/>
      <c r="R8" s="57"/>
      <c r="S8" s="48"/>
    </row>
    <row r="9" spans="1:22" s="62" customFormat="1" ht="15.75" x14ac:dyDescent="0.2">
      <c r="A9" s="65"/>
      <c r="B9" s="45"/>
      <c r="C9" s="45"/>
      <c r="D9" s="46"/>
      <c r="E9" s="66"/>
      <c r="F9" s="66"/>
      <c r="G9" s="67"/>
      <c r="H9" s="68"/>
      <c r="I9" s="68"/>
      <c r="J9" s="50"/>
      <c r="K9" s="55"/>
      <c r="L9" s="69"/>
      <c r="M9" s="69"/>
      <c r="N9" s="68"/>
      <c r="O9" s="69"/>
      <c r="P9" s="68"/>
      <c r="Q9" s="68"/>
      <c r="R9" s="44"/>
      <c r="S9" s="64"/>
      <c r="T9" s="70"/>
      <c r="V9" s="64"/>
    </row>
    <row r="10" spans="1:22" s="62" customFormat="1" ht="15.75" x14ac:dyDescent="0.2">
      <c r="A10" s="65"/>
      <c r="B10" s="45"/>
      <c r="C10" s="45"/>
      <c r="D10" s="46"/>
      <c r="E10" s="66"/>
      <c r="F10" s="66"/>
      <c r="G10" s="67"/>
      <c r="H10" s="68"/>
      <c r="I10" s="68"/>
      <c r="J10" s="50"/>
      <c r="K10" s="55"/>
      <c r="L10" s="69"/>
      <c r="M10" s="69"/>
      <c r="N10" s="68"/>
      <c r="O10" s="69"/>
      <c r="P10" s="68"/>
      <c r="Q10" s="68"/>
      <c r="R10" s="44"/>
      <c r="S10" s="64"/>
      <c r="T10" s="70"/>
      <c r="V10" s="64"/>
    </row>
    <row r="11" spans="1:22" s="62" customFormat="1" ht="15.75" x14ac:dyDescent="0.2">
      <c r="A11" s="65"/>
      <c r="B11" s="45"/>
      <c r="C11" s="45"/>
      <c r="D11" s="46"/>
      <c r="E11" s="66"/>
      <c r="F11" s="66"/>
      <c r="G11" s="67"/>
      <c r="H11" s="68"/>
      <c r="I11" s="68"/>
      <c r="J11" s="50"/>
      <c r="K11" s="55"/>
      <c r="L11" s="69"/>
      <c r="M11" s="69"/>
      <c r="N11" s="68"/>
      <c r="O11" s="69"/>
      <c r="P11" s="68"/>
      <c r="Q11" s="68"/>
      <c r="R11" s="44"/>
      <c r="S11" s="64"/>
      <c r="T11" s="70"/>
      <c r="V11" s="64"/>
    </row>
    <row r="12" spans="1:22" s="62" customFormat="1" ht="15.75" x14ac:dyDescent="0.2">
      <c r="A12" s="65"/>
      <c r="B12" s="45"/>
      <c r="C12" s="45"/>
      <c r="D12" s="46"/>
      <c r="E12" s="66"/>
      <c r="F12" s="66"/>
      <c r="G12" s="67"/>
      <c r="H12" s="68"/>
      <c r="I12" s="68"/>
      <c r="J12" s="50"/>
      <c r="K12" s="55"/>
      <c r="L12" s="69"/>
      <c r="M12" s="69"/>
      <c r="N12" s="68"/>
      <c r="O12" s="69"/>
      <c r="P12" s="68"/>
      <c r="Q12" s="68"/>
      <c r="R12" s="44"/>
      <c r="S12" s="64"/>
      <c r="T12" s="70"/>
      <c r="V12" s="64"/>
    </row>
    <row r="13" spans="1:22" s="64" customFormat="1" ht="15.75" x14ac:dyDescent="0.2">
      <c r="A13" s="65"/>
      <c r="B13" s="45"/>
      <c r="C13" s="45"/>
      <c r="D13" s="46"/>
      <c r="E13" s="73"/>
      <c r="F13" s="73"/>
      <c r="G13" s="67"/>
      <c r="H13" s="68"/>
      <c r="I13" s="68"/>
      <c r="J13" s="45"/>
      <c r="K13" s="55"/>
      <c r="L13" s="69"/>
      <c r="M13" s="69"/>
      <c r="N13" s="68"/>
      <c r="O13" s="69"/>
      <c r="P13" s="68"/>
      <c r="Q13" s="68"/>
      <c r="R13" s="44"/>
      <c r="S13" s="77"/>
    </row>
    <row r="14" spans="1:22" s="62" customFormat="1" ht="15.75" x14ac:dyDescent="0.2">
      <c r="A14" s="65"/>
      <c r="B14" s="45"/>
      <c r="C14" s="45"/>
      <c r="D14" s="46"/>
      <c r="E14" s="66"/>
      <c r="F14" s="66"/>
      <c r="G14" s="67"/>
      <c r="H14" s="68"/>
      <c r="I14" s="68"/>
      <c r="J14" s="50"/>
      <c r="K14" s="55"/>
      <c r="L14" s="69"/>
      <c r="M14" s="69"/>
      <c r="N14" s="68"/>
      <c r="O14" s="69"/>
      <c r="P14" s="68"/>
      <c r="Q14" s="68"/>
      <c r="R14" s="44"/>
      <c r="S14" s="64"/>
      <c r="T14" s="70"/>
      <c r="V14" s="64"/>
    </row>
    <row r="15" spans="1:22" s="64" customFormat="1" ht="15.75" x14ac:dyDescent="0.2">
      <c r="A15" s="65"/>
      <c r="B15" s="45"/>
      <c r="C15" s="45"/>
      <c r="D15" s="46"/>
      <c r="E15" s="66"/>
      <c r="F15" s="66"/>
      <c r="G15" s="67"/>
      <c r="H15" s="68"/>
      <c r="I15" s="68"/>
      <c r="J15" s="50"/>
      <c r="K15" s="55"/>
      <c r="L15" s="69"/>
      <c r="M15" s="69"/>
      <c r="N15" s="68"/>
      <c r="O15" s="69"/>
      <c r="P15" s="68"/>
      <c r="Q15" s="68"/>
      <c r="R15" s="57"/>
      <c r="T15" s="70"/>
      <c r="U15" s="71"/>
    </row>
    <row r="16" spans="1:22" s="62" customFormat="1" ht="15.75" x14ac:dyDescent="0.2">
      <c r="A16" s="65"/>
      <c r="B16" s="45"/>
      <c r="C16" s="45"/>
      <c r="D16" s="46"/>
      <c r="E16" s="66"/>
      <c r="F16" s="66"/>
      <c r="G16" s="67"/>
      <c r="H16" s="68"/>
      <c r="I16" s="68"/>
      <c r="J16" s="50"/>
      <c r="K16" s="55"/>
      <c r="L16" s="69"/>
      <c r="M16" s="69"/>
      <c r="N16" s="68"/>
      <c r="O16" s="69"/>
      <c r="P16" s="68"/>
      <c r="Q16" s="68"/>
      <c r="R16" s="44"/>
      <c r="S16" s="64"/>
      <c r="T16" s="70"/>
      <c r="V16" s="64"/>
    </row>
    <row r="17" spans="1:29" s="62" customFormat="1" ht="15.75" x14ac:dyDescent="0.2">
      <c r="A17" s="65"/>
      <c r="B17" s="45"/>
      <c r="C17" s="45"/>
      <c r="D17" s="46"/>
      <c r="E17" s="66"/>
      <c r="F17" s="66"/>
      <c r="G17" s="67"/>
      <c r="H17" s="68"/>
      <c r="I17" s="68"/>
      <c r="J17" s="50"/>
      <c r="K17" s="55"/>
      <c r="L17" s="69"/>
      <c r="M17" s="69"/>
      <c r="N17" s="68"/>
      <c r="O17" s="69"/>
      <c r="P17" s="68"/>
      <c r="Q17" s="68"/>
      <c r="R17" s="44"/>
      <c r="S17" s="64"/>
      <c r="T17" s="70"/>
      <c r="U17" s="64"/>
      <c r="W17" s="64"/>
      <c r="X17" s="64"/>
      <c r="Y17" s="64"/>
      <c r="Z17" s="64"/>
      <c r="AA17" s="64"/>
      <c r="AB17" s="64"/>
      <c r="AC17" s="64"/>
    </row>
    <row r="18" spans="1:29" s="62" customFormat="1" ht="15.75" x14ac:dyDescent="0.2">
      <c r="A18" s="65"/>
      <c r="B18" s="45"/>
      <c r="C18" s="45"/>
      <c r="D18" s="46"/>
      <c r="E18" s="66"/>
      <c r="F18" s="66"/>
      <c r="G18" s="67"/>
      <c r="H18" s="68"/>
      <c r="I18" s="68"/>
      <c r="J18" s="50"/>
      <c r="K18" s="55"/>
      <c r="L18" s="69"/>
      <c r="M18" s="69"/>
      <c r="N18" s="68"/>
      <c r="O18" s="69"/>
      <c r="P18" s="68"/>
      <c r="Q18" s="68"/>
      <c r="R18" s="44"/>
      <c r="S18" s="64"/>
      <c r="T18" s="70"/>
    </row>
    <row r="19" spans="1:29" s="62" customFormat="1" ht="15.75" x14ac:dyDescent="0.2">
      <c r="A19" s="49"/>
      <c r="B19" s="50"/>
      <c r="C19" s="50"/>
      <c r="D19" s="51"/>
      <c r="E19" s="52"/>
      <c r="F19" s="52"/>
      <c r="G19" s="53"/>
      <c r="H19" s="54"/>
      <c r="I19" s="54"/>
      <c r="J19" s="50"/>
      <c r="K19" s="55"/>
      <c r="L19" s="56"/>
      <c r="M19" s="56"/>
      <c r="N19" s="52"/>
      <c r="O19" s="80"/>
      <c r="P19" s="52"/>
      <c r="Q19" s="52"/>
      <c r="R19" s="57"/>
      <c r="T19" s="63"/>
    </row>
    <row r="20" spans="1:29" s="64" customFormat="1" ht="15.75" x14ac:dyDescent="0.2">
      <c r="A20" s="49"/>
      <c r="B20" s="50"/>
      <c r="C20" s="50"/>
      <c r="D20" s="51"/>
      <c r="E20" s="52"/>
      <c r="F20" s="52"/>
      <c r="G20" s="53"/>
      <c r="H20" s="54"/>
      <c r="I20" s="54"/>
      <c r="J20" s="50"/>
      <c r="K20" s="55"/>
      <c r="L20" s="56"/>
      <c r="M20" s="56"/>
      <c r="N20" s="52"/>
      <c r="O20" s="56"/>
      <c r="P20" s="52"/>
      <c r="Q20" s="52"/>
      <c r="R20" s="57"/>
      <c r="S20" s="62"/>
      <c r="T20" s="63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s="64" customFormat="1" ht="15.75" x14ac:dyDescent="0.2">
      <c r="A21" s="65"/>
      <c r="B21" s="45"/>
      <c r="C21" s="45"/>
      <c r="D21" s="46"/>
      <c r="E21" s="73"/>
      <c r="F21" s="73"/>
      <c r="G21" s="67"/>
      <c r="H21" s="68"/>
      <c r="I21" s="68"/>
      <c r="J21" s="45"/>
      <c r="K21" s="55"/>
      <c r="L21" s="69"/>
      <c r="M21" s="69"/>
      <c r="N21" s="68"/>
      <c r="O21" s="69"/>
      <c r="P21" s="68"/>
      <c r="Q21" s="68"/>
      <c r="R21" s="44"/>
      <c r="S21" s="48"/>
    </row>
    <row r="22" spans="1:29" s="62" customFormat="1" ht="15.75" x14ac:dyDescent="0.2">
      <c r="A22" s="49"/>
      <c r="B22" s="50"/>
      <c r="C22" s="50"/>
      <c r="D22" s="51"/>
      <c r="E22" s="52"/>
      <c r="F22" s="52"/>
      <c r="G22" s="53"/>
      <c r="H22" s="54"/>
      <c r="I22" s="54"/>
      <c r="J22" s="50"/>
      <c r="K22" s="55"/>
      <c r="L22" s="56"/>
      <c r="M22" s="56"/>
      <c r="N22" s="52"/>
      <c r="O22" s="56"/>
      <c r="P22" s="52"/>
      <c r="Q22" s="52"/>
      <c r="R22" s="57"/>
      <c r="T22" s="63"/>
      <c r="U22" s="64"/>
      <c r="W22" s="64"/>
      <c r="X22" s="64"/>
      <c r="Y22" s="64"/>
      <c r="Z22" s="64"/>
      <c r="AA22" s="64"/>
      <c r="AB22" s="64"/>
      <c r="AC22" s="64"/>
    </row>
    <row r="23" spans="1:29" s="64" customFormat="1" ht="15.75" x14ac:dyDescent="0.2">
      <c r="A23" s="65"/>
      <c r="B23" s="45"/>
      <c r="C23" s="45"/>
      <c r="D23" s="46"/>
      <c r="E23" s="73"/>
      <c r="F23" s="73"/>
      <c r="G23" s="67"/>
      <c r="H23" s="68"/>
      <c r="I23" s="68"/>
      <c r="J23" s="45"/>
      <c r="K23" s="55"/>
      <c r="L23" s="69"/>
      <c r="M23" s="69"/>
      <c r="N23" s="68"/>
      <c r="O23" s="69"/>
      <c r="P23" s="68"/>
      <c r="Q23" s="68"/>
      <c r="R23" s="44"/>
      <c r="S23" s="48"/>
    </row>
    <row r="24" spans="1:29" s="64" customFormat="1" ht="15.75" x14ac:dyDescent="0.2">
      <c r="A24" s="65"/>
      <c r="B24" s="45"/>
      <c r="C24" s="45"/>
      <c r="D24" s="46"/>
      <c r="E24" s="66"/>
      <c r="F24" s="66"/>
      <c r="G24" s="67"/>
      <c r="H24" s="68"/>
      <c r="I24" s="68"/>
      <c r="J24" s="50"/>
      <c r="K24" s="55"/>
      <c r="L24" s="69"/>
      <c r="M24" s="69"/>
      <c r="N24" s="68"/>
      <c r="O24" s="69"/>
      <c r="P24" s="68"/>
      <c r="Q24" s="68"/>
      <c r="R24" s="83"/>
      <c r="T24" s="70"/>
      <c r="V24" s="62"/>
    </row>
    <row r="25" spans="1:29" s="64" customFormat="1" ht="15.75" x14ac:dyDescent="0.2">
      <c r="A25" s="65"/>
      <c r="B25" s="45"/>
      <c r="C25" s="45"/>
      <c r="D25" s="46"/>
      <c r="E25" s="66"/>
      <c r="F25" s="66"/>
      <c r="G25" s="67"/>
      <c r="H25" s="68"/>
      <c r="I25" s="68"/>
      <c r="J25" s="50"/>
      <c r="K25" s="55"/>
      <c r="L25" s="69"/>
      <c r="M25" s="69"/>
      <c r="N25" s="68"/>
      <c r="O25" s="69"/>
      <c r="P25" s="68"/>
      <c r="Q25" s="68"/>
      <c r="R25" s="83"/>
      <c r="T25" s="70"/>
      <c r="V25" s="62"/>
    </row>
    <row r="26" spans="1:29" s="64" customFormat="1" ht="15.75" x14ac:dyDescent="0.2">
      <c r="A26" s="65"/>
      <c r="B26" s="45"/>
      <c r="C26" s="45"/>
      <c r="D26" s="46"/>
      <c r="E26" s="66"/>
      <c r="F26" s="66"/>
      <c r="G26" s="67"/>
      <c r="H26" s="68"/>
      <c r="I26" s="68"/>
      <c r="J26" s="50"/>
      <c r="K26" s="55"/>
      <c r="L26" s="69"/>
      <c r="M26" s="69"/>
      <c r="N26" s="68"/>
      <c r="O26" s="69"/>
      <c r="P26" s="68"/>
      <c r="Q26" s="68"/>
      <c r="R26" s="83"/>
      <c r="T26" s="70"/>
      <c r="V26" s="62"/>
    </row>
    <row r="27" spans="1:29" s="62" customFormat="1" ht="15.75" x14ac:dyDescent="0.2">
      <c r="A27" s="49"/>
      <c r="B27" s="50"/>
      <c r="C27" s="50"/>
      <c r="D27" s="51"/>
      <c r="E27" s="52"/>
      <c r="F27" s="52"/>
      <c r="G27" s="53"/>
      <c r="H27" s="54"/>
      <c r="I27" s="54"/>
      <c r="J27" s="50"/>
      <c r="K27" s="55"/>
      <c r="L27" s="56"/>
      <c r="M27" s="56"/>
      <c r="N27" s="52"/>
      <c r="O27" s="56"/>
      <c r="P27" s="52"/>
      <c r="Q27" s="52"/>
      <c r="R27" s="57"/>
      <c r="T27" s="63"/>
    </row>
    <row r="28" spans="1:29" s="64" customFormat="1" ht="15.75" x14ac:dyDescent="0.2">
      <c r="A28" s="65"/>
      <c r="B28" s="45"/>
      <c r="C28" s="45"/>
      <c r="D28" s="46"/>
      <c r="E28" s="66"/>
      <c r="F28" s="66"/>
      <c r="G28" s="67"/>
      <c r="H28" s="68"/>
      <c r="I28" s="68"/>
      <c r="J28" s="50"/>
      <c r="K28" s="55"/>
      <c r="L28" s="69"/>
      <c r="M28" s="69"/>
      <c r="N28" s="68"/>
      <c r="O28" s="69"/>
      <c r="P28" s="68"/>
      <c r="Q28" s="68"/>
      <c r="R28" s="44"/>
      <c r="T28" s="70"/>
      <c r="U28" s="71"/>
    </row>
    <row r="29" spans="1:29" s="62" customFormat="1" ht="15.75" x14ac:dyDescent="0.2">
      <c r="A29" s="49"/>
      <c r="B29" s="94"/>
      <c r="C29" s="94"/>
      <c r="D29" s="51"/>
      <c r="E29" s="52"/>
      <c r="F29" s="52"/>
      <c r="G29" s="53"/>
      <c r="H29" s="54"/>
      <c r="I29" s="54"/>
      <c r="J29" s="50"/>
      <c r="K29" s="55"/>
      <c r="L29" s="56"/>
      <c r="M29" s="56"/>
      <c r="N29" s="52"/>
      <c r="O29" s="56"/>
      <c r="P29" s="52"/>
      <c r="Q29" s="52"/>
      <c r="R29" s="72"/>
      <c r="T29" s="63"/>
    </row>
    <row r="30" spans="1:29" s="62" customFormat="1" ht="15.75" x14ac:dyDescent="0.2">
      <c r="A30" s="65"/>
      <c r="B30" s="45"/>
      <c r="C30" s="45"/>
      <c r="D30" s="46"/>
      <c r="E30" s="66"/>
      <c r="F30" s="66"/>
      <c r="G30" s="67"/>
      <c r="H30" s="68"/>
      <c r="I30" s="68"/>
      <c r="J30" s="50"/>
      <c r="K30" s="55"/>
      <c r="L30" s="69"/>
      <c r="M30" s="69"/>
      <c r="N30" s="68"/>
      <c r="O30" s="69"/>
      <c r="P30" s="68"/>
      <c r="Q30" s="68"/>
      <c r="R30" s="44"/>
      <c r="S30" s="64"/>
      <c r="T30" s="70"/>
      <c r="U30" s="64"/>
      <c r="V30" s="64"/>
      <c r="W30" s="64"/>
      <c r="X30" s="64"/>
      <c r="Y30" s="64"/>
      <c r="Z30" s="64"/>
      <c r="AA30" s="64"/>
      <c r="AB30" s="64"/>
      <c r="AC30" s="64"/>
    </row>
    <row r="31" spans="1:29" s="62" customFormat="1" ht="15.75" x14ac:dyDescent="0.2">
      <c r="A31" s="65"/>
      <c r="B31" s="88"/>
      <c r="C31" s="88"/>
      <c r="D31" s="46"/>
      <c r="E31" s="66"/>
      <c r="F31" s="66"/>
      <c r="G31" s="86"/>
      <c r="H31" s="68"/>
      <c r="I31" s="68"/>
      <c r="J31" s="50"/>
      <c r="K31" s="55"/>
      <c r="L31" s="69"/>
      <c r="M31" s="69"/>
      <c r="N31" s="68"/>
      <c r="O31" s="69"/>
      <c r="P31" s="68"/>
      <c r="Q31" s="68"/>
      <c r="R31" s="44"/>
      <c r="S31" s="64"/>
      <c r="T31" s="70"/>
      <c r="U31" s="71"/>
      <c r="V31" s="64"/>
      <c r="W31" s="64"/>
      <c r="X31" s="64"/>
      <c r="Y31" s="64"/>
      <c r="Z31" s="64"/>
      <c r="AA31" s="64"/>
      <c r="AB31" s="64"/>
      <c r="AC31" s="64"/>
    </row>
    <row r="32" spans="1:29" s="64" customFormat="1" ht="15.75" x14ac:dyDescent="0.2">
      <c r="A32" s="65"/>
      <c r="B32" s="45"/>
      <c r="C32" s="50"/>
      <c r="D32" s="51"/>
      <c r="E32" s="52"/>
      <c r="F32" s="52"/>
      <c r="G32" s="53"/>
      <c r="H32" s="54"/>
      <c r="I32" s="68"/>
      <c r="J32" s="50"/>
      <c r="K32" s="55"/>
      <c r="L32" s="56"/>
      <c r="M32" s="56"/>
      <c r="N32" s="52"/>
      <c r="O32" s="56"/>
      <c r="P32" s="52"/>
      <c r="Q32" s="52"/>
      <c r="R32" s="57"/>
      <c r="T32" s="70"/>
    </row>
    <row r="33" spans="1:30" s="62" customFormat="1" ht="15.75" x14ac:dyDescent="0.2">
      <c r="A33" s="65"/>
      <c r="B33" s="88"/>
      <c r="C33" s="88"/>
      <c r="D33" s="89"/>
      <c r="E33" s="90"/>
      <c r="F33" s="91"/>
      <c r="G33" s="92"/>
      <c r="H33" s="93"/>
      <c r="I33" s="93"/>
      <c r="J33" s="94"/>
      <c r="K33" s="95"/>
      <c r="L33" s="96"/>
      <c r="M33" s="96"/>
      <c r="N33" s="93"/>
      <c r="O33" s="96"/>
      <c r="P33" s="93"/>
      <c r="Q33" s="93"/>
      <c r="R33" s="97"/>
      <c r="S33" s="98"/>
      <c r="T33" s="99"/>
      <c r="U33" s="100"/>
      <c r="V33" s="98"/>
      <c r="W33" s="98"/>
      <c r="X33" s="98"/>
      <c r="Y33" s="98"/>
      <c r="Z33" s="98"/>
      <c r="AA33" s="98"/>
      <c r="AB33" s="98"/>
      <c r="AC33" s="98"/>
    </row>
    <row r="34" spans="1:30" s="106" customFormat="1" ht="15.75" x14ac:dyDescent="0.2">
      <c r="A34" s="65"/>
      <c r="B34" s="88"/>
      <c r="C34" s="94"/>
      <c r="D34" s="46"/>
      <c r="E34" s="73"/>
      <c r="F34" s="73"/>
      <c r="G34" s="53"/>
      <c r="H34" s="68"/>
      <c r="I34" s="68"/>
      <c r="J34" s="50"/>
      <c r="K34" s="55"/>
      <c r="L34" s="56"/>
      <c r="M34" s="56"/>
      <c r="N34" s="52"/>
      <c r="O34" s="56"/>
      <c r="P34" s="52"/>
      <c r="Q34" s="52"/>
      <c r="R34" s="72"/>
      <c r="S34" s="62"/>
      <c r="T34" s="63"/>
      <c r="U34" s="62"/>
      <c r="V34" s="62"/>
      <c r="W34" s="62"/>
      <c r="X34" s="62"/>
      <c r="Y34" s="62"/>
      <c r="Z34" s="62"/>
      <c r="AA34" s="62"/>
      <c r="AB34" s="62"/>
      <c r="AC34" s="62"/>
    </row>
    <row r="35" spans="1:30" s="64" customFormat="1" ht="15.75" x14ac:dyDescent="0.2">
      <c r="A35" s="49"/>
      <c r="B35" s="50"/>
      <c r="C35" s="50"/>
      <c r="D35" s="51"/>
      <c r="E35" s="52"/>
      <c r="F35" s="52"/>
      <c r="G35" s="53"/>
      <c r="H35" s="54"/>
      <c r="I35" s="68"/>
      <c r="J35" s="50"/>
      <c r="K35" s="55"/>
      <c r="L35" s="56"/>
      <c r="M35" s="56"/>
      <c r="N35" s="52"/>
      <c r="O35" s="56"/>
      <c r="P35" s="52"/>
      <c r="Q35" s="52"/>
      <c r="R35" s="57"/>
      <c r="S35" s="62"/>
      <c r="T35" s="63"/>
      <c r="V35" s="62"/>
    </row>
    <row r="36" spans="1:30" s="62" customFormat="1" ht="15.75" x14ac:dyDescent="0.2">
      <c r="A36" s="49"/>
      <c r="B36" s="50"/>
      <c r="C36" s="50"/>
      <c r="D36" s="51"/>
      <c r="E36" s="52"/>
      <c r="F36" s="52"/>
      <c r="G36" s="53"/>
      <c r="H36" s="54"/>
      <c r="I36" s="54"/>
      <c r="J36" s="50"/>
      <c r="K36" s="55"/>
      <c r="L36" s="56"/>
      <c r="M36" s="56"/>
      <c r="N36" s="52"/>
      <c r="O36" s="56"/>
      <c r="P36" s="52"/>
      <c r="Q36" s="52"/>
      <c r="R36" s="57"/>
      <c r="T36" s="63"/>
    </row>
    <row r="37" spans="1:30" s="64" customFormat="1" ht="15.75" x14ac:dyDescent="0.2">
      <c r="A37" s="65"/>
      <c r="B37" s="45"/>
      <c r="C37" s="45"/>
      <c r="D37" s="46"/>
      <c r="E37" s="66"/>
      <c r="F37" s="66"/>
      <c r="G37" s="67"/>
      <c r="H37" s="68"/>
      <c r="I37" s="68"/>
      <c r="J37" s="50"/>
      <c r="K37" s="55"/>
      <c r="L37" s="69"/>
      <c r="M37" s="69"/>
      <c r="N37" s="68"/>
      <c r="O37" s="69"/>
      <c r="P37" s="68"/>
      <c r="Q37" s="68"/>
      <c r="R37" s="44"/>
      <c r="T37" s="70"/>
      <c r="U37" s="62"/>
      <c r="W37" s="62"/>
      <c r="X37" s="62"/>
      <c r="Y37" s="62"/>
      <c r="Z37" s="62"/>
      <c r="AA37" s="62"/>
      <c r="AB37" s="62"/>
      <c r="AC37" s="62"/>
    </row>
    <row r="38" spans="1:30" s="62" customFormat="1" ht="15.75" x14ac:dyDescent="0.2">
      <c r="A38" s="65"/>
      <c r="B38" s="45"/>
      <c r="C38" s="45"/>
      <c r="D38" s="46"/>
      <c r="E38" s="66"/>
      <c r="F38" s="66"/>
      <c r="G38" s="67"/>
      <c r="H38" s="68"/>
      <c r="I38" s="68"/>
      <c r="J38" s="50"/>
      <c r="K38" s="55"/>
      <c r="L38" s="69"/>
      <c r="M38" s="69"/>
      <c r="N38" s="68"/>
      <c r="O38" s="69"/>
      <c r="P38" s="68"/>
      <c r="Q38" s="68"/>
      <c r="R38" s="44"/>
      <c r="S38" s="64"/>
      <c r="T38" s="70"/>
      <c r="U38" s="64"/>
      <c r="W38" s="64"/>
      <c r="X38" s="64"/>
      <c r="Y38" s="64"/>
      <c r="Z38" s="64"/>
      <c r="AA38" s="64"/>
      <c r="AB38" s="64"/>
      <c r="AC38" s="64"/>
    </row>
    <row r="39" spans="1:30" s="62" customFormat="1" ht="15.75" x14ac:dyDescent="0.2">
      <c r="A39" s="65"/>
      <c r="B39" s="45"/>
      <c r="C39" s="45"/>
      <c r="D39" s="46"/>
      <c r="E39" s="66"/>
      <c r="F39" s="66"/>
      <c r="G39" s="67"/>
      <c r="H39" s="68"/>
      <c r="I39" s="68"/>
      <c r="J39" s="50"/>
      <c r="K39" s="55"/>
      <c r="L39" s="69"/>
      <c r="M39" s="69"/>
      <c r="N39" s="68"/>
      <c r="O39" s="69"/>
      <c r="P39" s="68"/>
      <c r="Q39" s="68"/>
      <c r="R39" s="44"/>
      <c r="S39" s="64"/>
      <c r="T39" s="70"/>
      <c r="V39" s="64"/>
    </row>
    <row r="40" spans="1:30" s="64" customFormat="1" ht="15.75" x14ac:dyDescent="0.2">
      <c r="A40" s="65"/>
      <c r="B40" s="45"/>
      <c r="C40" s="45"/>
      <c r="D40" s="46"/>
      <c r="E40" s="66"/>
      <c r="F40" s="66"/>
      <c r="G40" s="67"/>
      <c r="H40" s="68"/>
      <c r="I40" s="68"/>
      <c r="J40" s="50"/>
      <c r="K40" s="55"/>
      <c r="L40" s="69"/>
      <c r="M40" s="69"/>
      <c r="N40" s="68"/>
      <c r="O40" s="69"/>
      <c r="P40" s="68"/>
      <c r="Q40" s="68"/>
      <c r="R40" s="44"/>
      <c r="S40" s="62"/>
      <c r="T40" s="63"/>
    </row>
    <row r="41" spans="1:30" s="62" customFormat="1" ht="15.75" x14ac:dyDescent="0.2">
      <c r="A41" s="65"/>
      <c r="B41" s="45"/>
      <c r="C41" s="45"/>
      <c r="D41" s="46"/>
      <c r="E41" s="66"/>
      <c r="F41" s="66"/>
      <c r="G41" s="67"/>
      <c r="H41" s="68"/>
      <c r="I41" s="68"/>
      <c r="J41" s="50"/>
      <c r="K41" s="55"/>
      <c r="L41" s="69"/>
      <c r="M41" s="69"/>
      <c r="N41" s="68"/>
      <c r="O41" s="69"/>
      <c r="P41" s="68"/>
      <c r="Q41" s="68"/>
      <c r="R41" s="44"/>
      <c r="S41" s="64"/>
      <c r="T41" s="70"/>
      <c r="V41" s="64"/>
    </row>
    <row r="42" spans="1:30" s="62" customFormat="1" ht="15.75" x14ac:dyDescent="0.2">
      <c r="A42" s="65"/>
      <c r="B42" s="45"/>
      <c r="C42" s="45"/>
      <c r="D42" s="46"/>
      <c r="E42" s="66"/>
      <c r="F42" s="66"/>
      <c r="G42" s="67"/>
      <c r="H42" s="68"/>
      <c r="I42" s="68"/>
      <c r="J42" s="50"/>
      <c r="K42" s="55"/>
      <c r="L42" s="69"/>
      <c r="M42" s="69"/>
      <c r="N42" s="68"/>
      <c r="O42" s="69"/>
      <c r="P42" s="68"/>
      <c r="Q42" s="68"/>
      <c r="R42" s="44"/>
      <c r="S42" s="64"/>
      <c r="T42" s="70"/>
      <c r="V42" s="64"/>
    </row>
    <row r="43" spans="1:30" s="64" customFormat="1" ht="15.75" x14ac:dyDescent="0.2">
      <c r="A43" s="65"/>
      <c r="B43" s="45"/>
      <c r="C43" s="45"/>
      <c r="D43" s="46"/>
      <c r="E43" s="66"/>
      <c r="F43" s="66"/>
      <c r="G43" s="67"/>
      <c r="H43" s="68"/>
      <c r="I43" s="68"/>
      <c r="J43" s="50"/>
      <c r="K43" s="55"/>
      <c r="L43" s="69"/>
      <c r="M43" s="69"/>
      <c r="N43" s="68"/>
      <c r="O43" s="69"/>
      <c r="P43" s="68"/>
      <c r="Q43" s="68"/>
      <c r="R43" s="44"/>
      <c r="T43" s="70"/>
    </row>
    <row r="44" spans="1:30" s="64" customFormat="1" ht="15.75" x14ac:dyDescent="0.2">
      <c r="A44" s="65"/>
      <c r="B44" s="45"/>
      <c r="C44" s="45"/>
      <c r="D44" s="46"/>
      <c r="E44" s="66"/>
      <c r="F44" s="66"/>
      <c r="G44" s="67"/>
      <c r="H44" s="68"/>
      <c r="I44" s="68"/>
      <c r="J44" s="50"/>
      <c r="K44" s="55"/>
      <c r="L44" s="69"/>
      <c r="M44" s="69"/>
      <c r="N44" s="68"/>
      <c r="O44" s="69"/>
      <c r="P44" s="68"/>
      <c r="Q44" s="68"/>
      <c r="R44" s="44"/>
      <c r="S44" s="62"/>
      <c r="T44" s="63"/>
    </row>
    <row r="45" spans="1:30" s="64" customFormat="1" ht="15.75" x14ac:dyDescent="0.2">
      <c r="A45" s="65"/>
      <c r="B45" s="45"/>
      <c r="C45" s="45"/>
      <c r="D45" s="46"/>
      <c r="E45" s="66"/>
      <c r="F45" s="66"/>
      <c r="G45" s="67"/>
      <c r="H45" s="68"/>
      <c r="I45" s="68"/>
      <c r="J45" s="50"/>
      <c r="K45" s="55"/>
      <c r="L45" s="69"/>
      <c r="M45" s="69"/>
      <c r="N45" s="68"/>
      <c r="O45" s="69"/>
      <c r="P45" s="68"/>
      <c r="Q45" s="68"/>
      <c r="R45" s="44"/>
      <c r="S45" s="62"/>
      <c r="T45" s="63"/>
      <c r="V45" s="62"/>
      <c r="W45" s="62"/>
      <c r="X45" s="62"/>
      <c r="Y45" s="62"/>
      <c r="Z45" s="62"/>
      <c r="AA45" s="62"/>
      <c r="AB45" s="62"/>
      <c r="AC45" s="62"/>
      <c r="AD45" s="62"/>
    </row>
    <row r="46" spans="1:30" s="64" customFormat="1" ht="15.75" x14ac:dyDescent="0.2">
      <c r="A46" s="65"/>
      <c r="B46" s="45"/>
      <c r="C46" s="45"/>
      <c r="D46" s="46"/>
      <c r="E46" s="66"/>
      <c r="F46" s="66"/>
      <c r="G46" s="67"/>
      <c r="H46" s="68"/>
      <c r="I46" s="68"/>
      <c r="J46" s="50"/>
      <c r="K46" s="55"/>
      <c r="L46" s="69"/>
      <c r="M46" s="69"/>
      <c r="N46" s="68"/>
      <c r="O46" s="69"/>
      <c r="P46" s="68"/>
      <c r="Q46" s="68"/>
      <c r="R46" s="44"/>
      <c r="T46" s="70"/>
      <c r="U46" s="62"/>
      <c r="V46" s="62"/>
      <c r="W46" s="62"/>
      <c r="X46" s="62"/>
      <c r="Y46" s="62"/>
      <c r="Z46" s="62"/>
      <c r="AA46" s="62"/>
      <c r="AB46" s="62"/>
      <c r="AC46" s="62"/>
    </row>
    <row r="47" spans="1:30" s="62" customFormat="1" ht="15.75" x14ac:dyDescent="0.2">
      <c r="A47" s="65"/>
      <c r="B47" s="45"/>
      <c r="C47" s="45"/>
      <c r="D47" s="46"/>
      <c r="E47" s="66"/>
      <c r="F47" s="66"/>
      <c r="G47" s="67"/>
      <c r="H47" s="68"/>
      <c r="I47" s="68"/>
      <c r="J47" s="50"/>
      <c r="K47" s="55"/>
      <c r="L47" s="69"/>
      <c r="M47" s="69"/>
      <c r="N47" s="68"/>
      <c r="O47" s="69"/>
      <c r="P47" s="68"/>
      <c r="Q47" s="68"/>
      <c r="R47" s="44"/>
      <c r="S47" s="64"/>
      <c r="T47" s="70"/>
      <c r="V47" s="64"/>
    </row>
    <row r="48" spans="1:30" s="64" customFormat="1" ht="15.75" x14ac:dyDescent="0.2">
      <c r="A48" s="65"/>
      <c r="B48" s="45"/>
      <c r="C48" s="50"/>
      <c r="D48" s="46"/>
      <c r="E48" s="73"/>
      <c r="F48" s="73"/>
      <c r="G48" s="53"/>
      <c r="H48" s="68"/>
      <c r="I48" s="68"/>
      <c r="J48" s="50"/>
      <c r="K48" s="55"/>
      <c r="L48" s="56"/>
      <c r="M48" s="56"/>
      <c r="N48" s="52"/>
      <c r="O48" s="56"/>
      <c r="P48" s="52"/>
      <c r="Q48" s="52"/>
      <c r="R48" s="72"/>
      <c r="S48" s="62"/>
      <c r="T48" s="63"/>
      <c r="V48" s="62"/>
    </row>
    <row r="49" spans="1:29" s="64" customFormat="1" ht="15.75" x14ac:dyDescent="0.2">
      <c r="A49" s="65"/>
      <c r="B49" s="45"/>
      <c r="C49" s="50"/>
      <c r="D49" s="46"/>
      <c r="E49" s="73"/>
      <c r="F49" s="73"/>
      <c r="G49" s="53"/>
      <c r="H49" s="68"/>
      <c r="I49" s="68"/>
      <c r="J49" s="50"/>
      <c r="K49" s="55"/>
      <c r="L49" s="56"/>
      <c r="M49" s="56"/>
      <c r="N49" s="52"/>
      <c r="O49" s="56"/>
      <c r="P49" s="52"/>
      <c r="Q49" s="52"/>
      <c r="R49" s="44"/>
      <c r="S49" s="62"/>
      <c r="T49" s="63"/>
      <c r="V49" s="62"/>
    </row>
    <row r="50" spans="1:29" s="64" customFormat="1" ht="15.75" x14ac:dyDescent="0.2">
      <c r="A50" s="65"/>
      <c r="B50" s="45"/>
      <c r="C50" s="50"/>
      <c r="D50" s="46"/>
      <c r="E50" s="73"/>
      <c r="F50" s="73"/>
      <c r="G50" s="53"/>
      <c r="H50" s="68"/>
      <c r="I50" s="68"/>
      <c r="J50" s="50"/>
      <c r="K50" s="55"/>
      <c r="L50" s="56"/>
      <c r="M50" s="56"/>
      <c r="N50" s="52"/>
      <c r="O50" s="56"/>
      <c r="P50" s="52"/>
      <c r="Q50" s="52"/>
      <c r="R50" s="72"/>
      <c r="S50" s="62"/>
      <c r="T50" s="63"/>
      <c r="V50" s="62"/>
    </row>
    <row r="51" spans="1:29" s="64" customFormat="1" ht="15.75" x14ac:dyDescent="0.2">
      <c r="A51" s="65"/>
      <c r="B51" s="45"/>
      <c r="C51" s="50"/>
      <c r="D51" s="46"/>
      <c r="E51" s="73"/>
      <c r="F51" s="73"/>
      <c r="G51" s="53"/>
      <c r="H51" s="68"/>
      <c r="I51" s="68"/>
      <c r="J51" s="50"/>
      <c r="K51" s="55"/>
      <c r="L51" s="56"/>
      <c r="M51" s="56"/>
      <c r="N51" s="52"/>
      <c r="O51" s="56"/>
      <c r="P51" s="52"/>
      <c r="Q51" s="52"/>
      <c r="R51" s="72"/>
      <c r="S51" s="62"/>
      <c r="T51" s="63"/>
      <c r="V51" s="62"/>
    </row>
    <row r="52" spans="1:29" s="64" customFormat="1" ht="15.75" x14ac:dyDescent="0.2">
      <c r="A52" s="65"/>
      <c r="B52" s="45"/>
      <c r="C52" s="50"/>
      <c r="D52" s="46"/>
      <c r="E52" s="73"/>
      <c r="F52" s="73"/>
      <c r="G52" s="53"/>
      <c r="H52" s="68"/>
      <c r="I52" s="68"/>
      <c r="J52" s="50"/>
      <c r="K52" s="55"/>
      <c r="L52" s="56"/>
      <c r="M52" s="56"/>
      <c r="N52" s="52"/>
      <c r="O52" s="56"/>
      <c r="P52" s="52"/>
      <c r="Q52" s="52"/>
      <c r="R52" s="72"/>
      <c r="S52" s="62"/>
      <c r="T52" s="63"/>
      <c r="V52" s="62"/>
    </row>
    <row r="53" spans="1:29" s="64" customFormat="1" ht="15.75" x14ac:dyDescent="0.2">
      <c r="A53" s="65"/>
      <c r="B53" s="45"/>
      <c r="C53" s="50"/>
      <c r="D53" s="46"/>
      <c r="E53" s="73"/>
      <c r="F53" s="73"/>
      <c r="G53" s="53"/>
      <c r="H53" s="68"/>
      <c r="I53" s="68"/>
      <c r="J53" s="50"/>
      <c r="K53" s="55"/>
      <c r="L53" s="56"/>
      <c r="M53" s="56"/>
      <c r="N53" s="52"/>
      <c r="O53" s="56"/>
      <c r="P53" s="52"/>
      <c r="Q53" s="52"/>
      <c r="R53" s="72"/>
      <c r="S53" s="62"/>
      <c r="T53" s="63"/>
      <c r="V53" s="62"/>
    </row>
    <row r="54" spans="1:29" s="64" customFormat="1" ht="15.75" x14ac:dyDescent="0.2">
      <c r="A54" s="65"/>
      <c r="B54" s="45"/>
      <c r="C54" s="50"/>
      <c r="D54" s="46"/>
      <c r="E54" s="73"/>
      <c r="F54" s="73"/>
      <c r="G54" s="53"/>
      <c r="H54" s="68"/>
      <c r="I54" s="68"/>
      <c r="J54" s="50"/>
      <c r="K54" s="55"/>
      <c r="L54" s="56"/>
      <c r="M54" s="56"/>
      <c r="N54" s="52"/>
      <c r="O54" s="56"/>
      <c r="P54" s="52"/>
      <c r="Q54" s="52"/>
      <c r="R54" s="72"/>
      <c r="S54" s="62"/>
      <c r="T54" s="63"/>
      <c r="V54" s="62"/>
    </row>
    <row r="55" spans="1:29" s="64" customFormat="1" ht="15.75" x14ac:dyDescent="0.2">
      <c r="A55" s="65"/>
      <c r="B55" s="45"/>
      <c r="C55" s="50"/>
      <c r="D55" s="46"/>
      <c r="E55" s="73"/>
      <c r="F55" s="73"/>
      <c r="G55" s="53"/>
      <c r="H55" s="68"/>
      <c r="I55" s="68"/>
      <c r="J55" s="50"/>
      <c r="K55" s="55"/>
      <c r="L55" s="56"/>
      <c r="M55" s="56"/>
      <c r="N55" s="52"/>
      <c r="O55" s="56"/>
      <c r="P55" s="52"/>
      <c r="Q55" s="52"/>
      <c r="R55" s="72"/>
      <c r="S55" s="62"/>
      <c r="T55" s="63"/>
      <c r="V55" s="62"/>
    </row>
    <row r="56" spans="1:29" s="62" customFormat="1" ht="15.75" x14ac:dyDescent="0.2">
      <c r="A56" s="65"/>
      <c r="B56" s="45"/>
      <c r="C56" s="45"/>
      <c r="D56" s="46"/>
      <c r="E56" s="66"/>
      <c r="F56" s="66"/>
      <c r="G56" s="67"/>
      <c r="H56" s="68"/>
      <c r="I56" s="68"/>
      <c r="J56" s="50"/>
      <c r="K56" s="55"/>
      <c r="L56" s="69"/>
      <c r="M56" s="69"/>
      <c r="N56" s="68"/>
      <c r="O56" s="69"/>
      <c r="P56" s="68"/>
      <c r="Q56" s="68"/>
      <c r="R56" s="44"/>
      <c r="S56" s="64"/>
      <c r="T56" s="70"/>
    </row>
    <row r="57" spans="1:29" s="62" customFormat="1" ht="15.75" x14ac:dyDescent="0.2">
      <c r="A57" s="65"/>
      <c r="B57" s="45"/>
      <c r="C57" s="45"/>
      <c r="D57" s="46"/>
      <c r="E57" s="66"/>
      <c r="F57" s="66"/>
      <c r="G57" s="67"/>
      <c r="H57" s="68"/>
      <c r="I57" s="68"/>
      <c r="J57" s="50"/>
      <c r="K57" s="55"/>
      <c r="L57" s="69"/>
      <c r="M57" s="69"/>
      <c r="N57" s="68"/>
      <c r="O57" s="69"/>
      <c r="P57" s="68"/>
      <c r="Q57" s="68"/>
      <c r="R57" s="44"/>
      <c r="S57" s="64"/>
      <c r="T57" s="70"/>
      <c r="V57" s="64"/>
    </row>
    <row r="58" spans="1:29" s="64" customFormat="1" ht="15.75" x14ac:dyDescent="0.2">
      <c r="A58" s="65"/>
      <c r="B58" s="45"/>
      <c r="C58" s="45"/>
      <c r="D58" s="46"/>
      <c r="E58" s="66"/>
      <c r="F58" s="66"/>
      <c r="G58" s="67"/>
      <c r="H58" s="68"/>
      <c r="I58" s="68"/>
      <c r="J58" s="50"/>
      <c r="K58" s="55"/>
      <c r="L58" s="69"/>
      <c r="M58" s="69"/>
      <c r="N58" s="68"/>
      <c r="O58" s="69"/>
      <c r="P58" s="68"/>
      <c r="Q58" s="68"/>
      <c r="R58" s="44"/>
      <c r="T58" s="70"/>
    </row>
    <row r="59" spans="1:29" s="87" customFormat="1" ht="15.75" x14ac:dyDescent="0.2">
      <c r="A59" s="49"/>
      <c r="B59" s="50"/>
      <c r="C59" s="50"/>
      <c r="D59" s="51"/>
      <c r="E59" s="52"/>
      <c r="F59" s="52"/>
      <c r="G59" s="53"/>
      <c r="H59" s="54"/>
      <c r="I59" s="68"/>
      <c r="J59" s="50"/>
      <c r="K59" s="55"/>
      <c r="L59" s="56"/>
      <c r="M59" s="56"/>
      <c r="N59" s="52"/>
      <c r="O59" s="56"/>
      <c r="P59" s="52"/>
      <c r="Q59" s="52"/>
      <c r="R59" s="72"/>
      <c r="T59" s="55"/>
      <c r="U59" s="81"/>
      <c r="W59" s="81"/>
      <c r="X59" s="81"/>
      <c r="Y59" s="81"/>
      <c r="Z59" s="81"/>
      <c r="AA59" s="81"/>
      <c r="AB59" s="81"/>
      <c r="AC59" s="81"/>
    </row>
    <row r="60" spans="1:29" s="62" customFormat="1" ht="15.75" x14ac:dyDescent="0.2">
      <c r="A60" s="65"/>
      <c r="B60" s="45"/>
      <c r="C60" s="45"/>
      <c r="D60" s="46"/>
      <c r="E60" s="66"/>
      <c r="F60" s="66"/>
      <c r="G60" s="67"/>
      <c r="H60" s="68"/>
      <c r="I60" s="68"/>
      <c r="J60" s="50"/>
      <c r="K60" s="55"/>
      <c r="L60" s="69"/>
      <c r="M60" s="69"/>
      <c r="N60" s="68"/>
      <c r="O60" s="69"/>
      <c r="P60" s="68"/>
      <c r="Q60" s="68"/>
      <c r="R60" s="44"/>
      <c r="S60" s="64"/>
      <c r="T60" s="70"/>
      <c r="U60" s="64"/>
      <c r="V60" s="64"/>
      <c r="W60" s="64"/>
      <c r="X60" s="64"/>
      <c r="Y60" s="64"/>
      <c r="Z60" s="64"/>
      <c r="AA60" s="64"/>
      <c r="AB60" s="64"/>
      <c r="AC60" s="64"/>
    </row>
    <row r="61" spans="1:29" s="64" customFormat="1" ht="15.75" x14ac:dyDescent="0.2">
      <c r="A61" s="65"/>
      <c r="B61" s="45"/>
      <c r="C61" s="45"/>
      <c r="D61" s="46"/>
      <c r="E61" s="66"/>
      <c r="F61" s="66"/>
      <c r="G61" s="67"/>
      <c r="H61" s="68"/>
      <c r="I61" s="68"/>
      <c r="J61" s="50"/>
      <c r="K61" s="55"/>
      <c r="L61" s="69"/>
      <c r="M61" s="69"/>
      <c r="N61" s="68"/>
      <c r="O61" s="69"/>
      <c r="P61" s="68"/>
      <c r="Q61" s="68"/>
      <c r="R61" s="44"/>
      <c r="T61" s="70"/>
    </row>
    <row r="62" spans="1:29" s="64" customFormat="1" ht="15.75" x14ac:dyDescent="0.2">
      <c r="A62" s="49"/>
      <c r="B62" s="50"/>
      <c r="C62" s="50"/>
      <c r="D62" s="51"/>
      <c r="E62" s="52"/>
      <c r="F62" s="52"/>
      <c r="G62" s="53"/>
      <c r="H62" s="54"/>
      <c r="I62" s="68"/>
      <c r="J62" s="50"/>
      <c r="K62" s="55"/>
      <c r="L62" s="56"/>
      <c r="M62" s="56"/>
      <c r="N62" s="52"/>
      <c r="O62" s="56"/>
      <c r="P62" s="52"/>
      <c r="Q62" s="52"/>
      <c r="R62" s="72"/>
      <c r="S62" s="62"/>
      <c r="T62" s="63"/>
    </row>
    <row r="63" spans="1:29" s="62" customFormat="1" ht="15.75" x14ac:dyDescent="0.2">
      <c r="A63" s="65"/>
      <c r="B63" s="45"/>
      <c r="C63" s="45"/>
      <c r="D63" s="46"/>
      <c r="E63" s="66"/>
      <c r="F63" s="66"/>
      <c r="G63" s="67"/>
      <c r="H63" s="68"/>
      <c r="I63" s="68"/>
      <c r="J63" s="50"/>
      <c r="K63" s="55"/>
      <c r="L63" s="69"/>
      <c r="M63" s="69"/>
      <c r="N63" s="68"/>
      <c r="O63" s="69"/>
      <c r="P63" s="68"/>
      <c r="Q63" s="68"/>
      <c r="R63" s="44"/>
      <c r="S63" s="64"/>
      <c r="T63" s="70"/>
      <c r="V63" s="64"/>
    </row>
    <row r="64" spans="1:29" s="62" customFormat="1" ht="15.75" x14ac:dyDescent="0.2">
      <c r="A64" s="65"/>
      <c r="B64" s="45"/>
      <c r="C64" s="45"/>
      <c r="D64" s="46"/>
      <c r="E64" s="66"/>
      <c r="F64" s="66"/>
      <c r="G64" s="67"/>
      <c r="H64" s="68"/>
      <c r="I64" s="68"/>
      <c r="J64" s="50"/>
      <c r="K64" s="55"/>
      <c r="L64" s="69"/>
      <c r="M64" s="69"/>
      <c r="N64" s="68"/>
      <c r="O64" s="82"/>
      <c r="P64" s="68"/>
      <c r="Q64" s="68"/>
      <c r="R64" s="44"/>
      <c r="S64" s="64"/>
      <c r="T64" s="70"/>
    </row>
    <row r="65" spans="1:30" s="62" customFormat="1" ht="15.75" x14ac:dyDescent="0.2">
      <c r="A65" s="65"/>
      <c r="B65" s="45"/>
      <c r="C65" s="45"/>
      <c r="D65" s="46"/>
      <c r="E65" s="66"/>
      <c r="F65" s="66"/>
      <c r="G65" s="67"/>
      <c r="H65" s="68"/>
      <c r="I65" s="68"/>
      <c r="J65" s="50"/>
      <c r="K65" s="55"/>
      <c r="L65" s="69"/>
      <c r="M65" s="69"/>
      <c r="N65" s="68"/>
      <c r="O65" s="69"/>
      <c r="P65" s="68"/>
      <c r="Q65" s="68"/>
      <c r="R65" s="44"/>
      <c r="S65" s="64"/>
      <c r="T65" s="70"/>
      <c r="V65" s="64"/>
    </row>
    <row r="66" spans="1:30" s="62" customFormat="1" ht="15.75" x14ac:dyDescent="0.2">
      <c r="A66" s="65"/>
      <c r="B66" s="45"/>
      <c r="C66" s="45"/>
      <c r="D66" s="46"/>
      <c r="E66" s="73"/>
      <c r="F66" s="73"/>
      <c r="G66" s="67"/>
      <c r="H66" s="68"/>
      <c r="I66" s="68"/>
      <c r="J66" s="45"/>
      <c r="K66" s="55"/>
      <c r="L66" s="69"/>
      <c r="M66" s="69"/>
      <c r="N66" s="68"/>
      <c r="O66" s="69"/>
      <c r="P66" s="68"/>
      <c r="Q66" s="68"/>
      <c r="R66" s="44"/>
      <c r="S66" s="64"/>
      <c r="T66" s="70"/>
      <c r="V66" s="64"/>
    </row>
    <row r="67" spans="1:30" s="64" customFormat="1" ht="15.75" x14ac:dyDescent="0.2">
      <c r="A67" s="65"/>
      <c r="B67" s="45"/>
      <c r="C67" s="45"/>
      <c r="D67" s="46"/>
      <c r="E67" s="66"/>
      <c r="F67" s="66"/>
      <c r="G67" s="67"/>
      <c r="H67" s="68"/>
      <c r="I67" s="68"/>
      <c r="J67" s="50"/>
      <c r="K67" s="55"/>
      <c r="L67" s="69"/>
      <c r="M67" s="69"/>
      <c r="N67" s="68"/>
      <c r="O67" s="69"/>
      <c r="P67" s="68"/>
      <c r="Q67" s="68"/>
      <c r="R67" s="44"/>
    </row>
    <row r="68" spans="1:30" s="64" customFormat="1" ht="15.75" x14ac:dyDescent="0.2">
      <c r="A68" s="49"/>
      <c r="B68" s="50"/>
      <c r="C68" s="50"/>
      <c r="D68" s="51"/>
      <c r="E68" s="52"/>
      <c r="F68" s="52"/>
      <c r="G68" s="53"/>
      <c r="H68" s="54"/>
      <c r="I68" s="54"/>
      <c r="J68" s="50"/>
      <c r="K68" s="55"/>
      <c r="L68" s="56"/>
      <c r="M68" s="56"/>
      <c r="N68" s="52"/>
      <c r="O68" s="56"/>
      <c r="P68" s="52"/>
      <c r="Q68" s="52"/>
      <c r="R68" s="57"/>
      <c r="T68" s="70"/>
    </row>
    <row r="69" spans="1:30" s="64" customFormat="1" ht="15.75" x14ac:dyDescent="0.2">
      <c r="A69" s="65"/>
      <c r="B69" s="45"/>
      <c r="C69" s="45"/>
      <c r="D69" s="46"/>
      <c r="E69" s="73"/>
      <c r="F69" s="73"/>
      <c r="G69" s="67"/>
      <c r="H69" s="68"/>
      <c r="I69" s="68"/>
      <c r="J69" s="45"/>
      <c r="K69" s="55"/>
      <c r="L69" s="69"/>
      <c r="M69" s="69"/>
      <c r="N69" s="68"/>
      <c r="O69" s="69"/>
      <c r="P69" s="68"/>
      <c r="Q69" s="68"/>
      <c r="R69" s="44"/>
      <c r="S69" s="48"/>
    </row>
    <row r="70" spans="1:30" s="64" customFormat="1" ht="15.75" x14ac:dyDescent="0.2">
      <c r="A70" s="65"/>
      <c r="B70" s="45"/>
      <c r="C70" s="45"/>
      <c r="D70" s="46"/>
      <c r="E70" s="66"/>
      <c r="F70" s="66"/>
      <c r="G70" s="67"/>
      <c r="H70" s="68"/>
      <c r="I70" s="68"/>
      <c r="J70" s="50"/>
      <c r="K70" s="55"/>
      <c r="L70" s="69"/>
      <c r="M70" s="69"/>
      <c r="N70" s="68"/>
      <c r="O70" s="69"/>
      <c r="P70" s="68"/>
      <c r="Q70" s="68"/>
      <c r="R70" s="44"/>
      <c r="T70" s="70"/>
    </row>
    <row r="71" spans="1:30" s="64" customFormat="1" ht="15.75" x14ac:dyDescent="0.2">
      <c r="A71" s="65"/>
      <c r="B71" s="45"/>
      <c r="C71" s="45"/>
      <c r="D71" s="46"/>
      <c r="E71" s="66"/>
      <c r="F71" s="66"/>
      <c r="G71" s="67"/>
      <c r="H71" s="68"/>
      <c r="I71" s="68"/>
      <c r="J71" s="50"/>
      <c r="K71" s="55"/>
      <c r="L71" s="69"/>
      <c r="M71" s="69"/>
      <c r="N71" s="45"/>
      <c r="O71" s="69"/>
      <c r="P71" s="68"/>
      <c r="Q71" s="45"/>
      <c r="R71" s="44"/>
      <c r="T71" s="70"/>
    </row>
    <row r="72" spans="1:30" s="62" customFormat="1" ht="15.75" x14ac:dyDescent="0.2">
      <c r="A72" s="65"/>
      <c r="B72" s="45"/>
      <c r="C72" s="50"/>
      <c r="D72" s="51"/>
      <c r="E72" s="52"/>
      <c r="F72" s="52"/>
      <c r="G72" s="53"/>
      <c r="H72" s="54"/>
      <c r="I72" s="54"/>
      <c r="J72" s="50"/>
      <c r="K72" s="55"/>
      <c r="L72" s="56"/>
      <c r="M72" s="56"/>
      <c r="N72" s="52"/>
      <c r="O72" s="56"/>
      <c r="P72" s="52"/>
      <c r="Q72" s="52"/>
      <c r="R72" s="57"/>
      <c r="T72" s="63"/>
      <c r="V72" s="64"/>
      <c r="W72" s="64"/>
      <c r="X72" s="64"/>
      <c r="Y72" s="64"/>
      <c r="Z72" s="64"/>
      <c r="AA72" s="64"/>
      <c r="AB72" s="64"/>
      <c r="AC72" s="64"/>
      <c r="AD72" s="64"/>
    </row>
    <row r="73" spans="1:30" s="62" customFormat="1" ht="15.75" x14ac:dyDescent="0.2">
      <c r="A73" s="65"/>
      <c r="B73" s="45"/>
      <c r="C73" s="50"/>
      <c r="D73" s="51"/>
      <c r="E73" s="52"/>
      <c r="F73" s="52"/>
      <c r="G73" s="53"/>
      <c r="H73" s="54"/>
      <c r="I73" s="54"/>
      <c r="J73" s="50"/>
      <c r="K73" s="55"/>
      <c r="L73" s="56"/>
      <c r="M73" s="56"/>
      <c r="N73" s="52"/>
      <c r="O73" s="56"/>
      <c r="P73" s="52"/>
      <c r="Q73" s="52"/>
      <c r="R73" s="57"/>
      <c r="T73" s="63"/>
      <c r="V73" s="64"/>
      <c r="W73" s="64"/>
      <c r="X73" s="64"/>
      <c r="Y73" s="64"/>
      <c r="Z73" s="64"/>
      <c r="AA73" s="64"/>
      <c r="AB73" s="64"/>
      <c r="AC73" s="64"/>
      <c r="AD73" s="64"/>
    </row>
    <row r="74" spans="1:30" s="62" customFormat="1" ht="15.75" x14ac:dyDescent="0.2">
      <c r="A74" s="65"/>
      <c r="B74" s="45"/>
      <c r="C74" s="50"/>
      <c r="D74" s="51"/>
      <c r="E74" s="52"/>
      <c r="F74" s="52"/>
      <c r="G74" s="53"/>
      <c r="H74" s="54"/>
      <c r="I74" s="54"/>
      <c r="J74" s="50"/>
      <c r="K74" s="55"/>
      <c r="L74" s="56"/>
      <c r="M74" s="56"/>
      <c r="N74" s="52"/>
      <c r="O74" s="56"/>
      <c r="P74" s="52"/>
      <c r="Q74" s="52"/>
      <c r="R74" s="57"/>
      <c r="T74" s="63"/>
      <c r="V74" s="64"/>
      <c r="W74" s="64"/>
      <c r="X74" s="64"/>
      <c r="Y74" s="64"/>
      <c r="Z74" s="64"/>
      <c r="AA74" s="64"/>
      <c r="AB74" s="64"/>
      <c r="AC74" s="64"/>
      <c r="AD74" s="64"/>
    </row>
    <row r="75" spans="1:30" s="62" customFormat="1" ht="15.75" x14ac:dyDescent="0.2">
      <c r="A75" s="65"/>
      <c r="B75" s="45"/>
      <c r="C75" s="50"/>
      <c r="D75" s="51"/>
      <c r="E75" s="52"/>
      <c r="F75" s="52"/>
      <c r="G75" s="53"/>
      <c r="H75" s="54"/>
      <c r="I75" s="54"/>
      <c r="J75" s="50"/>
      <c r="K75" s="55"/>
      <c r="L75" s="56"/>
      <c r="M75" s="56"/>
      <c r="N75" s="52"/>
      <c r="O75" s="56"/>
      <c r="P75" s="52"/>
      <c r="Q75" s="52"/>
      <c r="R75" s="57"/>
      <c r="T75" s="63"/>
      <c r="V75" s="64"/>
      <c r="W75" s="64"/>
      <c r="X75" s="64"/>
      <c r="Y75" s="64"/>
      <c r="Z75" s="64"/>
      <c r="AA75" s="64"/>
      <c r="AB75" s="64"/>
      <c r="AC75" s="64"/>
      <c r="AD75" s="64"/>
    </row>
    <row r="76" spans="1:30" s="64" customFormat="1" ht="15.75" x14ac:dyDescent="0.2">
      <c r="A76" s="65"/>
      <c r="B76" s="45"/>
      <c r="C76" s="45"/>
      <c r="D76" s="46"/>
      <c r="E76" s="66"/>
      <c r="F76" s="66"/>
      <c r="G76" s="67"/>
      <c r="H76" s="68"/>
      <c r="I76" s="68"/>
      <c r="J76" s="50"/>
      <c r="K76" s="55"/>
      <c r="L76" s="69"/>
      <c r="M76" s="69"/>
      <c r="N76" s="68"/>
      <c r="O76" s="69"/>
      <c r="P76" s="68"/>
      <c r="Q76" s="68"/>
      <c r="R76" s="44"/>
      <c r="T76" s="70"/>
    </row>
    <row r="77" spans="1:30" s="64" customFormat="1" ht="15.75" x14ac:dyDescent="0.2">
      <c r="A77" s="49"/>
      <c r="B77" s="50"/>
      <c r="C77" s="50"/>
      <c r="D77" s="51"/>
      <c r="E77" s="52"/>
      <c r="F77" s="52"/>
      <c r="G77" s="53"/>
      <c r="H77" s="54"/>
      <c r="I77" s="54"/>
      <c r="J77" s="50"/>
      <c r="K77" s="55"/>
      <c r="L77" s="56"/>
      <c r="M77" s="56"/>
      <c r="N77" s="52"/>
      <c r="O77" s="56"/>
      <c r="P77" s="52"/>
      <c r="Q77" s="52"/>
      <c r="R77" s="72"/>
      <c r="S77" s="62"/>
      <c r="T77" s="63"/>
      <c r="V77" s="62"/>
    </row>
    <row r="78" spans="1:30" s="64" customFormat="1" ht="15.75" x14ac:dyDescent="0.2">
      <c r="A78" s="49"/>
      <c r="B78" s="50"/>
      <c r="C78" s="50"/>
      <c r="D78" s="51"/>
      <c r="E78" s="52"/>
      <c r="F78" s="52"/>
      <c r="G78" s="53"/>
      <c r="H78" s="54"/>
      <c r="I78" s="54"/>
      <c r="J78" s="50"/>
      <c r="K78" s="55"/>
      <c r="L78" s="56"/>
      <c r="M78" s="56"/>
      <c r="N78" s="52"/>
      <c r="O78" s="56"/>
      <c r="P78" s="52"/>
      <c r="Q78" s="52"/>
      <c r="R78" s="72"/>
      <c r="S78" s="62"/>
      <c r="T78" s="63"/>
      <c r="V78" s="62"/>
    </row>
    <row r="79" spans="1:30" s="64" customFormat="1" ht="15.75" x14ac:dyDescent="0.2">
      <c r="A79" s="65"/>
      <c r="B79" s="45"/>
      <c r="C79" s="45"/>
      <c r="D79" s="46"/>
      <c r="E79" s="74"/>
      <c r="F79" s="74"/>
      <c r="G79" s="53"/>
      <c r="H79" s="54"/>
      <c r="I79" s="54"/>
      <c r="J79" s="50"/>
      <c r="K79" s="55"/>
      <c r="L79" s="75"/>
      <c r="M79" s="75"/>
      <c r="N79" s="54"/>
      <c r="O79" s="75"/>
      <c r="P79" s="54"/>
      <c r="Q79" s="54"/>
      <c r="R79" s="72"/>
      <c r="S79" s="62"/>
      <c r="T79" s="63"/>
    </row>
    <row r="80" spans="1:30" s="64" customFormat="1" ht="15.75" x14ac:dyDescent="0.2">
      <c r="A80" s="65"/>
      <c r="B80" s="45"/>
      <c r="C80" s="50"/>
      <c r="D80" s="51"/>
      <c r="E80" s="52"/>
      <c r="F80" s="52"/>
      <c r="G80" s="53"/>
      <c r="H80" s="68"/>
      <c r="I80" s="68"/>
      <c r="J80" s="50"/>
      <c r="K80" s="55"/>
      <c r="L80" s="56"/>
      <c r="M80" s="56"/>
      <c r="N80" s="52"/>
      <c r="O80" s="56"/>
      <c r="P80" s="52"/>
      <c r="Q80" s="52"/>
      <c r="R80" s="57"/>
      <c r="S80" s="62"/>
      <c r="T80" s="63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 s="64" customFormat="1" ht="15.75" x14ac:dyDescent="0.2">
      <c r="A81" s="49"/>
      <c r="B81" s="50"/>
      <c r="C81" s="50"/>
      <c r="D81" s="51"/>
      <c r="E81" s="52"/>
      <c r="F81" s="52"/>
      <c r="G81" s="53"/>
      <c r="H81" s="54"/>
      <c r="I81" s="54"/>
      <c r="J81" s="50"/>
      <c r="K81" s="55"/>
      <c r="L81" s="56"/>
      <c r="M81" s="56"/>
      <c r="N81" s="52"/>
      <c r="O81" s="56"/>
      <c r="P81" s="52"/>
      <c r="Q81" s="52"/>
      <c r="R81" s="57"/>
      <c r="S81" s="62"/>
      <c r="T81" s="63"/>
    </row>
    <row r="82" spans="1:29" s="62" customFormat="1" ht="15.75" x14ac:dyDescent="0.2">
      <c r="A82" s="65"/>
      <c r="B82" s="45"/>
      <c r="C82" s="45"/>
      <c r="D82" s="46"/>
      <c r="E82" s="66"/>
      <c r="F82" s="66"/>
      <c r="G82" s="67"/>
      <c r="H82" s="68"/>
      <c r="I82" s="68"/>
      <c r="J82" s="50"/>
      <c r="K82" s="55"/>
      <c r="L82" s="69"/>
      <c r="M82" s="69"/>
      <c r="N82" s="68"/>
      <c r="O82" s="69"/>
      <c r="P82" s="68"/>
      <c r="Q82" s="68"/>
      <c r="R82" s="44"/>
      <c r="S82" s="64"/>
      <c r="T82" s="70"/>
      <c r="U82" s="64"/>
      <c r="V82" s="64"/>
      <c r="W82" s="64"/>
      <c r="X82" s="64"/>
      <c r="Y82" s="64"/>
      <c r="Z82" s="64"/>
      <c r="AA82" s="64"/>
      <c r="AB82" s="64"/>
      <c r="AC82" s="64"/>
    </row>
    <row r="83" spans="1:29" s="64" customFormat="1" ht="15.75" x14ac:dyDescent="0.2">
      <c r="A83" s="49"/>
      <c r="B83" s="50"/>
      <c r="C83" s="50"/>
      <c r="D83" s="51"/>
      <c r="E83" s="52"/>
      <c r="F83" s="52"/>
      <c r="G83" s="53"/>
      <c r="H83" s="54"/>
      <c r="I83" s="54"/>
      <c r="J83" s="50"/>
      <c r="K83" s="55"/>
      <c r="L83" s="56"/>
      <c r="M83" s="56"/>
      <c r="N83" s="52"/>
      <c r="O83" s="56"/>
      <c r="P83" s="52"/>
      <c r="Q83" s="52"/>
      <c r="R83" s="57"/>
      <c r="S83" s="62"/>
      <c r="T83" s="63"/>
    </row>
    <row r="84" spans="1:29" s="64" customFormat="1" ht="15.75" x14ac:dyDescent="0.2">
      <c r="A84" s="49"/>
      <c r="B84" s="50"/>
      <c r="C84" s="50"/>
      <c r="D84" s="51"/>
      <c r="E84" s="52"/>
      <c r="F84" s="52"/>
      <c r="G84" s="53"/>
      <c r="H84" s="54"/>
      <c r="I84" s="54"/>
      <c r="J84" s="50"/>
      <c r="K84" s="55"/>
      <c r="L84" s="56"/>
      <c r="M84" s="56"/>
      <c r="N84" s="52"/>
      <c r="O84" s="56"/>
      <c r="P84" s="52"/>
      <c r="Q84" s="52"/>
      <c r="R84" s="57"/>
      <c r="S84" s="62"/>
      <c r="T84" s="63"/>
    </row>
    <row r="85" spans="1:29" s="64" customFormat="1" ht="15.75" x14ac:dyDescent="0.2">
      <c r="A85" s="49"/>
      <c r="B85" s="50"/>
      <c r="C85" s="50"/>
      <c r="D85" s="51"/>
      <c r="E85" s="52"/>
      <c r="F85" s="52"/>
      <c r="G85" s="53"/>
      <c r="H85" s="54"/>
      <c r="I85" s="54"/>
      <c r="J85" s="50"/>
      <c r="K85" s="55"/>
      <c r="L85" s="56"/>
      <c r="M85" s="56"/>
      <c r="N85" s="52"/>
      <c r="O85" s="56"/>
      <c r="P85" s="52"/>
      <c r="Q85" s="52"/>
      <c r="R85" s="72"/>
      <c r="S85" s="62"/>
      <c r="T85" s="63"/>
    </row>
    <row r="86" spans="1:29" s="64" customFormat="1" ht="15.75" x14ac:dyDescent="0.2">
      <c r="A86" s="65"/>
      <c r="B86" s="45"/>
      <c r="C86" s="45"/>
      <c r="D86" s="46"/>
      <c r="E86" s="73"/>
      <c r="F86" s="73"/>
      <c r="G86" s="67"/>
      <c r="H86" s="68"/>
      <c r="I86" s="68"/>
      <c r="J86" s="45"/>
      <c r="K86" s="55"/>
      <c r="L86" s="69"/>
      <c r="M86" s="69"/>
      <c r="N86" s="68"/>
      <c r="O86" s="69"/>
      <c r="P86" s="68"/>
      <c r="Q86" s="68"/>
      <c r="R86" s="44"/>
      <c r="S86" s="48"/>
    </row>
    <row r="87" spans="1:29" s="64" customFormat="1" ht="15.75" x14ac:dyDescent="0.2">
      <c r="A87" s="65"/>
      <c r="B87" s="45"/>
      <c r="C87" s="45"/>
      <c r="D87" s="46"/>
      <c r="E87" s="73"/>
      <c r="F87" s="73"/>
      <c r="G87" s="67"/>
      <c r="H87" s="68"/>
      <c r="I87" s="68"/>
      <c r="J87" s="45"/>
      <c r="K87" s="55"/>
      <c r="L87" s="69"/>
      <c r="M87" s="69"/>
      <c r="N87" s="68"/>
      <c r="O87" s="69"/>
      <c r="P87" s="68"/>
      <c r="Q87" s="73"/>
      <c r="R87" s="44"/>
    </row>
    <row r="88" spans="1:29" s="64" customFormat="1" ht="15.75" x14ac:dyDescent="0.2">
      <c r="A88" s="65"/>
      <c r="B88" s="45"/>
      <c r="C88" s="45"/>
      <c r="D88" s="46"/>
      <c r="E88" s="66"/>
      <c r="F88" s="66"/>
      <c r="G88" s="67"/>
      <c r="H88" s="68"/>
      <c r="I88" s="68"/>
      <c r="J88" s="50"/>
      <c r="K88" s="55"/>
      <c r="L88" s="69"/>
      <c r="M88" s="69"/>
      <c r="N88" s="68"/>
      <c r="O88" s="69"/>
      <c r="P88" s="68"/>
      <c r="Q88" s="68"/>
      <c r="R88" s="44"/>
      <c r="T88" s="70"/>
    </row>
    <row r="89" spans="1:29" s="64" customFormat="1" ht="15.75" x14ac:dyDescent="0.2">
      <c r="A89" s="65"/>
      <c r="B89" s="45"/>
      <c r="C89" s="45"/>
      <c r="D89" s="46"/>
      <c r="E89" s="66"/>
      <c r="F89" s="66"/>
      <c r="G89" s="67"/>
      <c r="H89" s="68"/>
      <c r="I89" s="68"/>
      <c r="J89" s="50"/>
      <c r="K89" s="55"/>
      <c r="L89" s="69"/>
      <c r="M89" s="69"/>
      <c r="N89" s="68"/>
      <c r="O89" s="69"/>
      <c r="P89" s="68"/>
      <c r="Q89" s="68"/>
      <c r="R89" s="44"/>
      <c r="T89" s="70"/>
    </row>
    <row r="90" spans="1:29" s="64" customFormat="1" ht="15.75" x14ac:dyDescent="0.2">
      <c r="A90" s="49"/>
      <c r="B90" s="50"/>
      <c r="C90" s="45"/>
      <c r="D90" s="51"/>
      <c r="E90" s="52"/>
      <c r="F90" s="52"/>
      <c r="G90" s="53"/>
      <c r="H90" s="54"/>
      <c r="I90" s="54"/>
      <c r="J90" s="50"/>
      <c r="K90" s="55"/>
      <c r="L90" s="56"/>
      <c r="M90" s="56"/>
      <c r="N90" s="52"/>
      <c r="O90" s="56"/>
      <c r="P90" s="52"/>
      <c r="Q90" s="52"/>
      <c r="R90" s="57"/>
      <c r="T90" s="63"/>
    </row>
    <row r="91" spans="1:29" s="64" customFormat="1" ht="15.75" x14ac:dyDescent="0.2">
      <c r="A91" s="49"/>
      <c r="B91" s="50"/>
      <c r="C91" s="50"/>
      <c r="D91" s="51"/>
      <c r="E91" s="52"/>
      <c r="F91" s="52"/>
      <c r="G91" s="53"/>
      <c r="H91" s="54"/>
      <c r="I91" s="54"/>
      <c r="J91" s="50"/>
      <c r="K91" s="55"/>
      <c r="L91" s="56"/>
      <c r="M91" s="56"/>
      <c r="N91" s="52"/>
      <c r="O91" s="56"/>
      <c r="P91" s="52"/>
      <c r="Q91" s="52"/>
      <c r="R91" s="72"/>
      <c r="S91" s="62"/>
      <c r="T91" s="63"/>
      <c r="V91" s="62"/>
    </row>
    <row r="92" spans="1:29" s="64" customFormat="1" ht="15.75" x14ac:dyDescent="0.2">
      <c r="A92" s="49"/>
      <c r="B92" s="50"/>
      <c r="C92" s="50"/>
      <c r="D92" s="51"/>
      <c r="E92" s="52"/>
      <c r="F92" s="52"/>
      <c r="G92" s="53"/>
      <c r="H92" s="54"/>
      <c r="I92" s="54"/>
      <c r="J92" s="50"/>
      <c r="K92" s="55"/>
      <c r="L92" s="56"/>
      <c r="M92" s="56"/>
      <c r="N92" s="52"/>
      <c r="O92" s="56"/>
      <c r="P92" s="52"/>
      <c r="Q92" s="52"/>
      <c r="R92" s="72"/>
      <c r="S92" s="62"/>
      <c r="T92" s="63"/>
      <c r="V92" s="62"/>
    </row>
    <row r="93" spans="1:29" s="64" customFormat="1" ht="15.75" x14ac:dyDescent="0.2">
      <c r="A93" s="65"/>
      <c r="B93" s="45"/>
      <c r="C93" s="45"/>
      <c r="D93" s="46"/>
      <c r="E93" s="74"/>
      <c r="F93" s="74"/>
      <c r="G93" s="53"/>
      <c r="H93" s="54"/>
      <c r="I93" s="54"/>
      <c r="J93" s="50"/>
      <c r="K93" s="55"/>
      <c r="L93" s="75"/>
      <c r="M93" s="75"/>
      <c r="N93" s="54"/>
      <c r="O93" s="75"/>
      <c r="P93" s="54"/>
      <c r="Q93" s="54"/>
      <c r="R93" s="72"/>
      <c r="S93" s="62"/>
      <c r="T93" s="63"/>
    </row>
    <row r="94" spans="1:29" s="64" customFormat="1" ht="15.75" x14ac:dyDescent="0.2">
      <c r="A94" s="65"/>
      <c r="B94" s="45"/>
      <c r="C94" s="50"/>
      <c r="D94" s="51"/>
      <c r="E94" s="52"/>
      <c r="F94" s="52"/>
      <c r="G94" s="53"/>
      <c r="H94" s="68"/>
      <c r="I94" s="68"/>
      <c r="J94" s="50"/>
      <c r="K94" s="55"/>
      <c r="L94" s="56"/>
      <c r="M94" s="56"/>
      <c r="N94" s="52"/>
      <c r="O94" s="56"/>
      <c r="P94" s="52"/>
      <c r="Q94" s="52"/>
      <c r="R94" s="57"/>
      <c r="S94" s="62"/>
      <c r="T94" s="63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 s="64" customFormat="1" ht="15.75" x14ac:dyDescent="0.2">
      <c r="A95" s="49"/>
      <c r="B95" s="50"/>
      <c r="C95" s="50"/>
      <c r="D95" s="51"/>
      <c r="E95" s="52"/>
      <c r="F95" s="52"/>
      <c r="G95" s="53"/>
      <c r="H95" s="54"/>
      <c r="I95" s="54"/>
      <c r="J95" s="50"/>
      <c r="K95" s="55"/>
      <c r="L95" s="56"/>
      <c r="M95" s="56"/>
      <c r="N95" s="52"/>
      <c r="O95" s="56"/>
      <c r="P95" s="52"/>
      <c r="Q95" s="52"/>
      <c r="R95" s="57"/>
      <c r="S95" s="62"/>
      <c r="T95" s="63"/>
    </row>
    <row r="96" spans="1:29" s="62" customFormat="1" ht="15.75" x14ac:dyDescent="0.2">
      <c r="A96" s="65"/>
      <c r="B96" s="45"/>
      <c r="C96" s="45"/>
      <c r="D96" s="46"/>
      <c r="E96" s="66"/>
      <c r="F96" s="66"/>
      <c r="G96" s="67"/>
      <c r="H96" s="68"/>
      <c r="I96" s="68"/>
      <c r="J96" s="50"/>
      <c r="K96" s="55"/>
      <c r="L96" s="69"/>
      <c r="M96" s="69"/>
      <c r="N96" s="68"/>
      <c r="O96" s="69"/>
      <c r="P96" s="68"/>
      <c r="Q96" s="68"/>
      <c r="R96" s="44"/>
      <c r="S96" s="64"/>
      <c r="T96" s="70"/>
      <c r="U96" s="64"/>
      <c r="V96" s="64"/>
      <c r="W96" s="64"/>
      <c r="X96" s="64"/>
      <c r="Y96" s="64"/>
      <c r="Z96" s="64"/>
      <c r="AA96" s="64"/>
      <c r="AB96" s="64"/>
      <c r="AC96" s="64"/>
    </row>
    <row r="97" spans="1:22" s="64" customFormat="1" ht="15.75" x14ac:dyDescent="0.2">
      <c r="A97" s="49"/>
      <c r="B97" s="50"/>
      <c r="C97" s="50"/>
      <c r="D97" s="51"/>
      <c r="E97" s="52"/>
      <c r="F97" s="52"/>
      <c r="G97" s="53"/>
      <c r="H97" s="54"/>
      <c r="I97" s="54"/>
      <c r="J97" s="50"/>
      <c r="K97" s="55"/>
      <c r="L97" s="56"/>
      <c r="M97" s="56"/>
      <c r="N97" s="52"/>
      <c r="O97" s="56"/>
      <c r="P97" s="52"/>
      <c r="Q97" s="52"/>
      <c r="R97" s="57"/>
      <c r="S97" s="62"/>
      <c r="T97" s="63"/>
    </row>
    <row r="98" spans="1:22" s="64" customFormat="1" ht="15.75" x14ac:dyDescent="0.2">
      <c r="A98" s="49"/>
      <c r="B98" s="50"/>
      <c r="C98" s="50"/>
      <c r="D98" s="51"/>
      <c r="E98" s="52"/>
      <c r="F98" s="52"/>
      <c r="G98" s="53"/>
      <c r="H98" s="54"/>
      <c r="I98" s="54"/>
      <c r="J98" s="50"/>
      <c r="K98" s="55"/>
      <c r="L98" s="56"/>
      <c r="M98" s="56"/>
      <c r="N98" s="52"/>
      <c r="O98" s="56"/>
      <c r="P98" s="52"/>
      <c r="Q98" s="52"/>
      <c r="R98" s="57"/>
      <c r="S98" s="62"/>
      <c r="T98" s="63"/>
    </row>
    <row r="99" spans="1:22" s="64" customFormat="1" ht="15.75" x14ac:dyDescent="0.2">
      <c r="A99" s="49"/>
      <c r="B99" s="50"/>
      <c r="C99" s="50"/>
      <c r="D99" s="51"/>
      <c r="E99" s="52"/>
      <c r="F99" s="52"/>
      <c r="G99" s="53"/>
      <c r="H99" s="54"/>
      <c r="I99" s="54"/>
      <c r="J99" s="50"/>
      <c r="K99" s="55"/>
      <c r="L99" s="56"/>
      <c r="M99" s="56"/>
      <c r="N99" s="52"/>
      <c r="O99" s="56"/>
      <c r="P99" s="52"/>
      <c r="Q99" s="52"/>
      <c r="R99" s="72"/>
      <c r="S99" s="62"/>
      <c r="T99" s="63"/>
    </row>
    <row r="100" spans="1:22" s="62" customFormat="1" ht="15.75" x14ac:dyDescent="0.2">
      <c r="A100" s="49"/>
      <c r="B100" s="50"/>
      <c r="C100" s="50"/>
      <c r="D100" s="51"/>
      <c r="E100" s="74"/>
      <c r="F100" s="74"/>
      <c r="G100" s="53"/>
      <c r="H100" s="54"/>
      <c r="I100" s="54"/>
      <c r="J100" s="50"/>
      <c r="K100" s="55"/>
      <c r="L100" s="75"/>
      <c r="M100" s="75"/>
      <c r="N100" s="54"/>
      <c r="O100" s="75"/>
      <c r="P100" s="54"/>
      <c r="Q100" s="54"/>
      <c r="R100" s="57"/>
      <c r="S100" s="76"/>
      <c r="T100" s="63"/>
      <c r="V100" s="48"/>
    </row>
    <row r="101" spans="1:22" s="64" customFormat="1" ht="15.75" x14ac:dyDescent="0.2">
      <c r="A101" s="65"/>
      <c r="B101" s="45"/>
      <c r="C101" s="45"/>
      <c r="D101" s="46"/>
      <c r="E101" s="73"/>
      <c r="F101" s="73"/>
      <c r="G101" s="67"/>
      <c r="H101" s="68"/>
      <c r="I101" s="68"/>
      <c r="J101" s="45"/>
      <c r="K101" s="55"/>
      <c r="L101" s="69"/>
      <c r="M101" s="69"/>
      <c r="N101" s="68"/>
      <c r="O101" s="69"/>
      <c r="P101" s="68"/>
      <c r="Q101" s="68"/>
      <c r="R101" s="44"/>
      <c r="S101" s="48"/>
    </row>
    <row r="102" spans="1:22" s="64" customFormat="1" ht="15.75" x14ac:dyDescent="0.2">
      <c r="A102" s="65"/>
      <c r="B102" s="45"/>
      <c r="C102" s="45"/>
      <c r="D102" s="46"/>
      <c r="E102" s="73"/>
      <c r="F102" s="73"/>
      <c r="G102" s="67"/>
      <c r="H102" s="68"/>
      <c r="I102" s="68"/>
      <c r="J102" s="45"/>
      <c r="K102" s="55"/>
      <c r="L102" s="69"/>
      <c r="M102" s="69"/>
      <c r="N102" s="68"/>
      <c r="O102" s="69"/>
      <c r="P102" s="68"/>
      <c r="Q102" s="73"/>
      <c r="R102" s="44"/>
    </row>
  </sheetData>
  <mergeCells count="12">
    <mergeCell ref="A1:A2"/>
    <mergeCell ref="B1:B2"/>
    <mergeCell ref="D1:D2"/>
    <mergeCell ref="E1:E2"/>
    <mergeCell ref="Q1:Q2"/>
    <mergeCell ref="J1:J2"/>
    <mergeCell ref="K1:K2"/>
    <mergeCell ref="L1:M1"/>
    <mergeCell ref="F1:F2"/>
    <mergeCell ref="G1:G2"/>
    <mergeCell ref="H1:H2"/>
    <mergeCell ref="I1:I2"/>
  </mergeCells>
  <phoneticPr fontId="14" type="noConversion"/>
  <printOptions horizontalCentered="1" gridLines="1"/>
  <pageMargins left="0.5" right="0.5" top="0.53" bottom="0.5" header="0.25" footer="0.25"/>
  <pageSetup scale="38" fitToHeight="0" orientation="portrait" copies="2" r:id="rId1"/>
  <headerFooter alignWithMargins="0">
    <oddHeader>&amp;C&amp;"Arial,Bold"Bureau of Purchases Requirement Contracts Listing</oddHeader>
    <oddFooter>&amp;C&amp;P&amp;R&amp;D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54"/>
  <sheetViews>
    <sheetView zoomScaleNormal="100" workbookViewId="0">
      <pane xSplit="1" ySplit="2" topLeftCell="B75" activePane="bottomRight" state="frozen"/>
      <selection activeCell="A3" sqref="A3:IV102"/>
      <selection pane="topRight" activeCell="A3" sqref="A3:IV102"/>
      <selection pane="bottomLeft" activeCell="A3" sqref="A3:IV102"/>
      <selection pane="bottomRight" activeCell="A3" sqref="A3:IV90"/>
    </sheetView>
  </sheetViews>
  <sheetFormatPr defaultRowHeight="12.75" x14ac:dyDescent="0.2"/>
  <cols>
    <col min="1" max="1" width="14.7109375" customWidth="1"/>
    <col min="2" max="2" width="13.42578125" style="9" bestFit="1" customWidth="1"/>
    <col min="3" max="3" width="11.140625" style="9" customWidth="1"/>
    <col min="4" max="4" width="24.140625" style="9" customWidth="1"/>
    <col min="5" max="5" width="55" style="9" bestFit="1" customWidth="1"/>
    <col min="6" max="6" width="37.42578125" style="9" bestFit="1" customWidth="1"/>
    <col min="7" max="7" width="24.42578125" style="9" customWidth="1"/>
    <col min="8" max="8" width="12.42578125" style="9" bestFit="1" customWidth="1"/>
    <col min="9" max="9" width="9.7109375" style="9" bestFit="1" customWidth="1"/>
    <col min="10" max="10" width="10.7109375" style="9" bestFit="1" customWidth="1"/>
    <col min="11" max="11" width="9.7109375" customWidth="1"/>
    <col min="12" max="13" width="9.28515625" bestFit="1" customWidth="1"/>
    <col min="14" max="14" width="13.28515625" customWidth="1"/>
    <col min="15" max="15" width="15" customWidth="1"/>
    <col min="16" max="16" width="10.7109375" customWidth="1"/>
    <col min="17" max="17" width="9.140625" style="9" customWidth="1"/>
    <col min="18" max="18" width="35.5703125" customWidth="1"/>
  </cols>
  <sheetData>
    <row r="1" spans="1:29" s="44" customFormat="1" ht="33" customHeight="1" x14ac:dyDescent="0.2">
      <c r="A1" s="239" t="s">
        <v>7</v>
      </c>
      <c r="B1" s="240" t="s">
        <v>13</v>
      </c>
      <c r="C1" s="45" t="s">
        <v>14</v>
      </c>
      <c r="D1" s="240" t="s">
        <v>36</v>
      </c>
      <c r="E1" s="240" t="s">
        <v>4</v>
      </c>
      <c r="F1" s="240" t="s">
        <v>12</v>
      </c>
      <c r="G1" s="242" t="s">
        <v>1</v>
      </c>
      <c r="H1" s="240" t="s">
        <v>10</v>
      </c>
      <c r="I1" s="240" t="s">
        <v>15</v>
      </c>
      <c r="J1" s="240" t="s">
        <v>9</v>
      </c>
      <c r="K1" s="239" t="s">
        <v>11</v>
      </c>
      <c r="L1" s="241" t="s">
        <v>3</v>
      </c>
      <c r="M1" s="241"/>
      <c r="N1" s="47" t="s">
        <v>39</v>
      </c>
      <c r="O1" s="47" t="s">
        <v>40</v>
      </c>
      <c r="P1" s="47" t="s">
        <v>41</v>
      </c>
      <c r="Q1" s="240" t="s">
        <v>2</v>
      </c>
      <c r="R1" s="44" t="s">
        <v>0</v>
      </c>
    </row>
    <row r="2" spans="1:29" s="44" customFormat="1" ht="19.5" customHeight="1" x14ac:dyDescent="0.2">
      <c r="A2" s="239"/>
      <c r="B2" s="240"/>
      <c r="C2" s="45"/>
      <c r="D2" s="240"/>
      <c r="E2" s="240"/>
      <c r="F2" s="240"/>
      <c r="G2" s="242"/>
      <c r="H2" s="240"/>
      <c r="I2" s="240"/>
      <c r="J2" s="240"/>
      <c r="K2" s="239"/>
      <c r="L2" s="47" t="s">
        <v>6</v>
      </c>
      <c r="M2" s="47" t="s">
        <v>5</v>
      </c>
      <c r="N2" s="47"/>
      <c r="O2" s="47"/>
      <c r="P2" s="47"/>
      <c r="Q2" s="240"/>
    </row>
    <row r="3" spans="1:29" s="64" customFormat="1" ht="15.75" x14ac:dyDescent="0.2">
      <c r="A3" s="49"/>
      <c r="B3" s="50"/>
      <c r="C3" s="50"/>
      <c r="D3" s="51"/>
      <c r="E3" s="52"/>
      <c r="F3" s="52"/>
      <c r="G3" s="53"/>
      <c r="H3" s="54"/>
      <c r="I3" s="54"/>
      <c r="J3" s="50"/>
      <c r="K3" s="55"/>
      <c r="L3" s="56"/>
      <c r="M3" s="56"/>
      <c r="N3" s="52"/>
      <c r="O3" s="56"/>
      <c r="P3" s="52"/>
      <c r="Q3" s="52"/>
      <c r="R3" s="57"/>
      <c r="S3" s="62"/>
      <c r="T3" s="63"/>
    </row>
    <row r="4" spans="1:29" s="62" customFormat="1" ht="15.75" x14ac:dyDescent="0.2">
      <c r="A4" s="49"/>
      <c r="B4" s="50"/>
      <c r="C4" s="50"/>
      <c r="D4" s="51"/>
      <c r="E4" s="52"/>
      <c r="F4" s="52"/>
      <c r="G4" s="53"/>
      <c r="H4" s="54"/>
      <c r="I4" s="54"/>
      <c r="J4" s="50"/>
      <c r="K4" s="55"/>
      <c r="L4" s="56"/>
      <c r="M4" s="56"/>
      <c r="N4" s="52"/>
      <c r="O4" s="56"/>
      <c r="P4" s="52"/>
      <c r="Q4" s="52"/>
      <c r="R4" s="57"/>
      <c r="T4" s="63"/>
      <c r="V4" s="64"/>
    </row>
    <row r="5" spans="1:29" s="64" customFormat="1" ht="15.75" x14ac:dyDescent="0.2">
      <c r="A5" s="65"/>
      <c r="B5" s="45"/>
      <c r="C5" s="50"/>
      <c r="D5" s="51"/>
      <c r="E5" s="52"/>
      <c r="F5" s="52"/>
      <c r="G5" s="53"/>
      <c r="H5" s="68"/>
      <c r="I5" s="68"/>
      <c r="J5" s="50"/>
      <c r="K5" s="55"/>
      <c r="L5" s="56"/>
      <c r="M5" s="56"/>
      <c r="N5" s="52"/>
      <c r="O5" s="56"/>
      <c r="P5" s="52"/>
      <c r="Q5" s="52"/>
      <c r="R5" s="57"/>
      <c r="S5" s="62"/>
      <c r="T5" s="63"/>
      <c r="U5" s="62"/>
      <c r="V5" s="62"/>
      <c r="W5" s="62"/>
      <c r="X5" s="62"/>
      <c r="Y5" s="62"/>
      <c r="Z5" s="62"/>
      <c r="AA5" s="62"/>
      <c r="AB5" s="62"/>
      <c r="AC5" s="62"/>
    </row>
    <row r="6" spans="1:29" s="64" customFormat="1" ht="15.75" x14ac:dyDescent="0.2">
      <c r="A6" s="49"/>
      <c r="B6" s="50"/>
      <c r="C6" s="50"/>
      <c r="D6" s="51"/>
      <c r="E6" s="52"/>
      <c r="F6" s="52"/>
      <c r="G6" s="53"/>
      <c r="H6" s="54"/>
      <c r="I6" s="54"/>
      <c r="J6" s="50"/>
      <c r="K6" s="55"/>
      <c r="L6" s="56"/>
      <c r="M6" s="56"/>
      <c r="N6" s="52"/>
      <c r="O6" s="56"/>
      <c r="P6" s="52"/>
      <c r="Q6" s="52"/>
      <c r="R6" s="57"/>
      <c r="S6" s="62"/>
      <c r="T6" s="63"/>
    </row>
    <row r="7" spans="1:29" s="64" customFormat="1" ht="15.75" x14ac:dyDescent="0.2">
      <c r="A7" s="65"/>
      <c r="B7" s="45"/>
      <c r="C7" s="45"/>
      <c r="D7" s="46"/>
      <c r="E7" s="73"/>
      <c r="F7" s="73"/>
      <c r="G7" s="67"/>
      <c r="H7" s="68"/>
      <c r="I7" s="68"/>
      <c r="J7" s="45"/>
      <c r="K7" s="55"/>
      <c r="L7" s="69"/>
      <c r="M7" s="69"/>
      <c r="N7" s="68"/>
      <c r="O7" s="69"/>
      <c r="P7" s="68"/>
      <c r="Q7" s="73"/>
      <c r="R7" s="44"/>
    </row>
    <row r="8" spans="1:29" s="64" customFormat="1" ht="15.75" x14ac:dyDescent="0.2">
      <c r="A8" s="65"/>
      <c r="B8" s="45"/>
      <c r="C8" s="45"/>
      <c r="D8" s="46"/>
      <c r="E8" s="73"/>
      <c r="F8" s="73"/>
      <c r="G8" s="67"/>
      <c r="H8" s="68"/>
      <c r="I8" s="68"/>
      <c r="J8" s="45"/>
      <c r="K8" s="55"/>
      <c r="L8" s="69"/>
      <c r="M8" s="69"/>
      <c r="N8" s="68"/>
      <c r="O8" s="69"/>
      <c r="P8" s="68"/>
      <c r="Q8" s="73"/>
      <c r="R8" s="44"/>
    </row>
    <row r="9" spans="1:29" s="64" customFormat="1" ht="15.75" x14ac:dyDescent="0.2">
      <c r="A9" s="65"/>
      <c r="B9" s="45"/>
      <c r="C9" s="45"/>
      <c r="D9" s="46"/>
      <c r="E9" s="73"/>
      <c r="F9" s="73"/>
      <c r="G9" s="67"/>
      <c r="H9" s="68"/>
      <c r="I9" s="68"/>
      <c r="J9" s="45"/>
      <c r="K9" s="55"/>
      <c r="L9" s="69"/>
      <c r="M9" s="69"/>
      <c r="N9" s="68"/>
      <c r="O9" s="69"/>
      <c r="P9" s="68"/>
      <c r="Q9" s="73"/>
      <c r="R9" s="44"/>
    </row>
    <row r="10" spans="1:29" s="64" customFormat="1" ht="15.75" x14ac:dyDescent="0.2">
      <c r="A10" s="65"/>
      <c r="B10" s="45"/>
      <c r="C10" s="45"/>
      <c r="D10" s="46"/>
      <c r="E10" s="73"/>
      <c r="F10" s="73"/>
      <c r="G10" s="67"/>
      <c r="H10" s="68"/>
      <c r="I10" s="68"/>
      <c r="J10" s="45"/>
      <c r="K10" s="55"/>
      <c r="L10" s="69"/>
      <c r="M10" s="69"/>
      <c r="N10" s="68"/>
      <c r="O10" s="69"/>
      <c r="P10" s="68"/>
      <c r="Q10" s="73"/>
      <c r="R10" s="44"/>
    </row>
    <row r="11" spans="1:29" s="64" customFormat="1" ht="15.75" x14ac:dyDescent="0.2">
      <c r="A11" s="65"/>
      <c r="B11" s="45"/>
      <c r="C11" s="45"/>
      <c r="D11" s="46"/>
      <c r="E11" s="73"/>
      <c r="F11" s="73"/>
      <c r="G11" s="67"/>
      <c r="H11" s="68"/>
      <c r="I11" s="68"/>
      <c r="J11" s="45"/>
      <c r="K11" s="55"/>
      <c r="L11" s="69"/>
      <c r="M11" s="69"/>
      <c r="N11" s="68"/>
      <c r="O11" s="69"/>
      <c r="P11" s="68"/>
      <c r="Q11" s="73"/>
      <c r="R11" s="44"/>
    </row>
    <row r="12" spans="1:29" s="62" customFormat="1" ht="15.75" x14ac:dyDescent="0.2">
      <c r="A12" s="65"/>
      <c r="B12" s="45"/>
      <c r="C12" s="45"/>
      <c r="D12" s="46"/>
      <c r="E12" s="66"/>
      <c r="F12" s="66"/>
      <c r="G12" s="67"/>
      <c r="H12" s="68"/>
      <c r="I12" s="68"/>
      <c r="J12" s="50"/>
      <c r="K12" s="55"/>
      <c r="L12" s="69"/>
      <c r="M12" s="69"/>
      <c r="N12" s="68"/>
      <c r="O12" s="69"/>
      <c r="P12" s="68"/>
      <c r="Q12" s="68"/>
      <c r="R12" s="44"/>
      <c r="S12" s="64"/>
      <c r="T12" s="70"/>
    </row>
    <row r="13" spans="1:29" s="62" customFormat="1" ht="15.75" x14ac:dyDescent="0.2">
      <c r="A13" s="49"/>
      <c r="B13" s="50"/>
      <c r="C13" s="50"/>
      <c r="D13" s="51"/>
      <c r="E13" s="52"/>
      <c r="F13" s="52"/>
      <c r="G13" s="53"/>
      <c r="H13" s="54"/>
      <c r="I13" s="54"/>
      <c r="J13" s="50"/>
      <c r="K13" s="55"/>
      <c r="L13" s="56"/>
      <c r="M13" s="56"/>
      <c r="N13" s="52"/>
      <c r="O13" s="56"/>
      <c r="P13" s="52"/>
      <c r="Q13" s="52"/>
      <c r="R13" s="57"/>
      <c r="T13" s="63"/>
    </row>
    <row r="14" spans="1:29" s="62" customFormat="1" ht="15.75" x14ac:dyDescent="0.2">
      <c r="A14" s="49"/>
      <c r="B14" s="50"/>
      <c r="C14" s="50"/>
      <c r="D14" s="51"/>
      <c r="E14" s="52"/>
      <c r="F14" s="52"/>
      <c r="G14" s="53"/>
      <c r="H14" s="54"/>
      <c r="I14" s="54"/>
      <c r="J14" s="50"/>
      <c r="K14" s="55"/>
      <c r="L14" s="56"/>
      <c r="M14" s="56"/>
      <c r="N14" s="52"/>
      <c r="O14" s="56"/>
      <c r="P14" s="52"/>
      <c r="Q14" s="52"/>
      <c r="R14" s="57"/>
      <c r="T14" s="63"/>
    </row>
    <row r="15" spans="1:29" s="64" customFormat="1" ht="15.75" x14ac:dyDescent="0.2">
      <c r="A15" s="65"/>
      <c r="B15" s="45"/>
      <c r="C15" s="45"/>
      <c r="D15" s="46"/>
      <c r="E15" s="73"/>
      <c r="F15" s="73"/>
      <c r="G15" s="67"/>
      <c r="H15" s="68"/>
      <c r="I15" s="68"/>
      <c r="J15" s="45"/>
      <c r="K15" s="55"/>
      <c r="L15" s="69"/>
      <c r="M15" s="69"/>
      <c r="N15" s="68"/>
      <c r="O15" s="69"/>
      <c r="P15" s="68"/>
      <c r="Q15" s="68"/>
      <c r="R15" s="44"/>
      <c r="S15" s="48"/>
    </row>
    <row r="16" spans="1:29" s="62" customFormat="1" ht="15.75" x14ac:dyDescent="0.2">
      <c r="A16" s="65"/>
      <c r="B16" s="45"/>
      <c r="C16" s="45"/>
      <c r="D16" s="46"/>
      <c r="E16" s="66"/>
      <c r="F16" s="66"/>
      <c r="G16" s="67"/>
      <c r="H16" s="68"/>
      <c r="I16" s="68"/>
      <c r="J16" s="50"/>
      <c r="K16" s="55"/>
      <c r="L16" s="69"/>
      <c r="M16" s="69"/>
      <c r="N16" s="68"/>
      <c r="O16" s="69"/>
      <c r="P16" s="68"/>
      <c r="Q16" s="68"/>
      <c r="R16" s="44"/>
      <c r="S16" s="64"/>
      <c r="T16" s="70"/>
    </row>
    <row r="17" spans="1:29" s="62" customFormat="1" ht="15.75" x14ac:dyDescent="0.2">
      <c r="A17" s="65"/>
      <c r="B17" s="45"/>
      <c r="C17" s="45"/>
      <c r="D17" s="46"/>
      <c r="E17" s="66"/>
      <c r="F17" s="66"/>
      <c r="G17" s="67"/>
      <c r="H17" s="68"/>
      <c r="I17" s="68"/>
      <c r="J17" s="50"/>
      <c r="K17" s="55"/>
      <c r="L17" s="69"/>
      <c r="M17" s="69"/>
      <c r="N17" s="68"/>
      <c r="O17" s="69"/>
      <c r="P17" s="68"/>
      <c r="Q17" s="68"/>
      <c r="R17" s="44"/>
      <c r="S17" s="64"/>
      <c r="T17" s="70"/>
    </row>
    <row r="18" spans="1:29" s="62" customFormat="1" ht="15.75" x14ac:dyDescent="0.2">
      <c r="A18" s="65"/>
      <c r="B18" s="45"/>
      <c r="C18" s="45"/>
      <c r="D18" s="51"/>
      <c r="E18" s="66"/>
      <c r="F18" s="66"/>
      <c r="G18" s="67"/>
      <c r="H18" s="68"/>
      <c r="I18" s="68"/>
      <c r="J18" s="50"/>
      <c r="K18" s="55"/>
      <c r="L18" s="69"/>
      <c r="M18" s="69"/>
      <c r="N18" s="68"/>
      <c r="O18" s="69"/>
      <c r="P18" s="68"/>
      <c r="Q18" s="68"/>
      <c r="R18" s="44"/>
      <c r="S18" s="64"/>
      <c r="T18" s="70"/>
      <c r="U18" s="64"/>
      <c r="W18" s="64"/>
      <c r="X18" s="64"/>
      <c r="Y18" s="64"/>
      <c r="Z18" s="64"/>
      <c r="AA18" s="64"/>
      <c r="AB18" s="64"/>
      <c r="AC18" s="64"/>
    </row>
    <row r="19" spans="1:29" s="64" customFormat="1" ht="15.75" x14ac:dyDescent="0.2">
      <c r="A19" s="65"/>
      <c r="B19" s="45"/>
      <c r="C19" s="45"/>
      <c r="D19" s="46"/>
      <c r="E19" s="73"/>
      <c r="F19" s="73"/>
      <c r="G19" s="67"/>
      <c r="H19" s="68"/>
      <c r="I19" s="68"/>
      <c r="J19" s="45"/>
      <c r="K19" s="55"/>
      <c r="L19" s="69"/>
      <c r="M19" s="69"/>
      <c r="N19" s="68"/>
      <c r="O19" s="69"/>
      <c r="P19" s="68"/>
      <c r="Q19" s="68"/>
      <c r="R19" s="44"/>
      <c r="S19" s="48"/>
    </row>
    <row r="20" spans="1:29" s="62" customFormat="1" ht="15.75" x14ac:dyDescent="0.2">
      <c r="A20" s="65"/>
      <c r="B20" s="45"/>
      <c r="C20" s="45"/>
      <c r="D20" s="46"/>
      <c r="E20" s="66"/>
      <c r="F20" s="66"/>
      <c r="G20" s="67"/>
      <c r="H20" s="68"/>
      <c r="I20" s="68"/>
      <c r="J20" s="50"/>
      <c r="K20" s="55"/>
      <c r="L20" s="69"/>
      <c r="M20" s="69"/>
      <c r="N20" s="68"/>
      <c r="O20" s="69"/>
      <c r="P20" s="68"/>
      <c r="Q20" s="68"/>
      <c r="R20" s="44"/>
      <c r="S20" s="64"/>
      <c r="T20" s="70"/>
      <c r="U20" s="64"/>
      <c r="V20" s="64"/>
      <c r="W20" s="64"/>
      <c r="X20" s="64"/>
      <c r="Y20" s="64"/>
      <c r="Z20" s="64"/>
      <c r="AA20" s="64"/>
      <c r="AB20" s="64"/>
      <c r="AC20" s="64"/>
    </row>
    <row r="21" spans="1:29" s="62" customFormat="1" ht="15.75" x14ac:dyDescent="0.2">
      <c r="A21" s="65"/>
      <c r="B21" s="45"/>
      <c r="C21" s="45"/>
      <c r="D21" s="46"/>
      <c r="E21" s="66"/>
      <c r="F21" s="66"/>
      <c r="G21" s="67"/>
      <c r="H21" s="68"/>
      <c r="I21" s="68"/>
      <c r="J21" s="50"/>
      <c r="K21" s="55"/>
      <c r="L21" s="69"/>
      <c r="M21" s="69"/>
      <c r="N21" s="68"/>
      <c r="O21" s="69"/>
      <c r="P21" s="68"/>
      <c r="Q21" s="68"/>
      <c r="R21" s="44"/>
      <c r="S21" s="64"/>
      <c r="T21" s="70"/>
    </row>
    <row r="22" spans="1:29" s="62" customFormat="1" ht="15.75" x14ac:dyDescent="0.2">
      <c r="A22" s="65"/>
      <c r="B22" s="45"/>
      <c r="C22" s="45"/>
      <c r="D22" s="46"/>
      <c r="E22" s="66"/>
      <c r="F22" s="66"/>
      <c r="G22" s="67"/>
      <c r="H22" s="68"/>
      <c r="I22" s="68"/>
      <c r="J22" s="50"/>
      <c r="K22" s="55"/>
      <c r="L22" s="69"/>
      <c r="M22" s="69"/>
      <c r="N22" s="68"/>
      <c r="O22" s="69"/>
      <c r="P22" s="68"/>
      <c r="Q22" s="68"/>
      <c r="R22" s="44"/>
      <c r="S22" s="64"/>
      <c r="T22" s="70"/>
    </row>
    <row r="23" spans="1:29" s="62" customFormat="1" ht="15.75" x14ac:dyDescent="0.2">
      <c r="A23" s="65"/>
      <c r="B23" s="45"/>
      <c r="C23" s="45"/>
      <c r="D23" s="46"/>
      <c r="E23" s="66"/>
      <c r="F23" s="66"/>
      <c r="G23" s="67"/>
      <c r="H23" s="68"/>
      <c r="I23" s="68"/>
      <c r="J23" s="50"/>
      <c r="K23" s="55"/>
      <c r="L23" s="69"/>
      <c r="M23" s="69"/>
      <c r="N23" s="68"/>
      <c r="O23" s="69"/>
      <c r="P23" s="68"/>
      <c r="Q23" s="68"/>
      <c r="R23" s="44"/>
      <c r="S23" s="64"/>
      <c r="T23" s="70"/>
      <c r="U23" s="64"/>
      <c r="W23" s="64"/>
      <c r="X23" s="64"/>
      <c r="Y23" s="64"/>
      <c r="Z23" s="64"/>
      <c r="AA23" s="64"/>
      <c r="AB23" s="64"/>
      <c r="AC23" s="64"/>
    </row>
    <row r="24" spans="1:29" s="64" customFormat="1" ht="15.75" x14ac:dyDescent="0.2">
      <c r="A24" s="65"/>
      <c r="B24" s="45"/>
      <c r="C24" s="45"/>
      <c r="D24" s="51"/>
      <c r="E24" s="66"/>
      <c r="F24" s="66"/>
      <c r="G24" s="67"/>
      <c r="H24" s="68"/>
      <c r="I24" s="68"/>
      <c r="J24" s="50"/>
      <c r="K24" s="55"/>
      <c r="L24" s="69"/>
      <c r="M24" s="69"/>
      <c r="N24" s="68"/>
      <c r="O24" s="69"/>
      <c r="P24" s="68"/>
      <c r="Q24" s="68"/>
      <c r="R24" s="44"/>
      <c r="T24" s="70"/>
      <c r="U24" s="62"/>
      <c r="W24" s="62"/>
      <c r="X24" s="62"/>
      <c r="Y24" s="62"/>
      <c r="Z24" s="62"/>
      <c r="AA24" s="62"/>
      <c r="AB24" s="62"/>
      <c r="AC24" s="62"/>
    </row>
    <row r="25" spans="1:29" s="64" customFormat="1" ht="15.75" x14ac:dyDescent="0.2">
      <c r="A25" s="65"/>
      <c r="B25" s="45"/>
      <c r="C25" s="45"/>
      <c r="D25" s="46"/>
      <c r="E25" s="66"/>
      <c r="F25" s="66"/>
      <c r="G25" s="67"/>
      <c r="H25" s="68"/>
      <c r="I25" s="68"/>
      <c r="J25" s="50"/>
      <c r="K25" s="55"/>
      <c r="L25" s="69"/>
      <c r="M25" s="69"/>
      <c r="N25" s="68"/>
      <c r="O25" s="69"/>
      <c r="P25" s="68"/>
      <c r="Q25" s="68"/>
      <c r="R25" s="44"/>
      <c r="T25" s="70"/>
    </row>
    <row r="26" spans="1:29" s="64" customFormat="1" ht="15.75" x14ac:dyDescent="0.2">
      <c r="A26" s="65"/>
      <c r="B26" s="45"/>
      <c r="C26" s="45"/>
      <c r="D26" s="46"/>
      <c r="E26" s="66"/>
      <c r="F26" s="66"/>
      <c r="G26" s="67"/>
      <c r="H26" s="68"/>
      <c r="I26" s="68"/>
      <c r="J26" s="50"/>
      <c r="K26" s="55"/>
      <c r="L26" s="69"/>
      <c r="M26" s="69"/>
      <c r="N26" s="68"/>
      <c r="O26" s="69"/>
      <c r="P26" s="68"/>
      <c r="Q26" s="68"/>
      <c r="R26" s="44"/>
      <c r="T26" s="70"/>
      <c r="U26" s="71"/>
    </row>
    <row r="27" spans="1:29" s="62" customFormat="1" ht="15.75" x14ac:dyDescent="0.2">
      <c r="A27" s="65"/>
      <c r="B27" s="101"/>
      <c r="C27" s="45"/>
      <c r="D27" s="46"/>
      <c r="E27" s="66"/>
      <c r="F27" s="66"/>
      <c r="G27" s="67"/>
      <c r="H27" s="68"/>
      <c r="I27" s="68"/>
      <c r="J27" s="50"/>
      <c r="K27" s="55"/>
      <c r="L27" s="69"/>
      <c r="M27" s="69"/>
      <c r="N27" s="68"/>
      <c r="O27" s="69"/>
      <c r="P27" s="68"/>
      <c r="Q27" s="52"/>
      <c r="R27" s="44"/>
      <c r="S27" s="64"/>
      <c r="T27" s="70"/>
      <c r="U27" s="64"/>
      <c r="V27" s="64"/>
      <c r="W27" s="64"/>
      <c r="X27" s="64"/>
      <c r="Y27" s="64"/>
      <c r="Z27" s="64"/>
      <c r="AA27" s="64"/>
      <c r="AB27" s="64"/>
      <c r="AC27" s="64"/>
    </row>
    <row r="28" spans="1:29" s="64" customFormat="1" ht="15.75" x14ac:dyDescent="0.2">
      <c r="A28" s="65"/>
      <c r="B28" s="45"/>
      <c r="C28" s="45"/>
      <c r="D28" s="46"/>
      <c r="E28" s="73"/>
      <c r="F28" s="73"/>
      <c r="G28" s="67"/>
      <c r="H28" s="68"/>
      <c r="I28" s="68"/>
      <c r="J28" s="45"/>
      <c r="K28" s="55"/>
      <c r="L28" s="69"/>
      <c r="M28" s="69"/>
      <c r="N28" s="68"/>
      <c r="O28" s="69"/>
      <c r="P28" s="68"/>
      <c r="Q28" s="68"/>
      <c r="R28" s="44"/>
      <c r="S28" s="48"/>
    </row>
    <row r="29" spans="1:29" s="62" customFormat="1" ht="15.75" x14ac:dyDescent="0.2">
      <c r="A29" s="49"/>
      <c r="B29" s="50"/>
      <c r="C29" s="50"/>
      <c r="D29" s="51"/>
      <c r="E29" s="52"/>
      <c r="F29" s="52"/>
      <c r="G29" s="53"/>
      <c r="H29" s="54"/>
      <c r="I29" s="54"/>
      <c r="J29" s="50"/>
      <c r="K29" s="55"/>
      <c r="L29" s="56"/>
      <c r="M29" s="56"/>
      <c r="N29" s="52"/>
      <c r="O29" s="56"/>
      <c r="P29" s="52"/>
      <c r="Q29" s="52"/>
      <c r="R29" s="57"/>
      <c r="T29" s="63"/>
    </row>
    <row r="30" spans="1:29" s="62" customFormat="1" ht="15.75" x14ac:dyDescent="0.2">
      <c r="A30" s="49"/>
      <c r="B30" s="50"/>
      <c r="C30" s="50"/>
      <c r="D30" s="51"/>
      <c r="E30" s="52"/>
      <c r="F30" s="52"/>
      <c r="G30" s="53"/>
      <c r="H30" s="54"/>
      <c r="I30" s="54"/>
      <c r="J30" s="50"/>
      <c r="K30" s="55"/>
      <c r="L30" s="56"/>
      <c r="M30" s="56"/>
      <c r="N30" s="52"/>
      <c r="O30" s="56"/>
      <c r="P30" s="52"/>
      <c r="Q30" s="52"/>
      <c r="R30" s="57"/>
      <c r="S30" s="64"/>
      <c r="T30" s="63"/>
      <c r="V30" s="64"/>
    </row>
    <row r="31" spans="1:29" s="64" customFormat="1" ht="15.75" x14ac:dyDescent="0.2">
      <c r="A31" s="65"/>
      <c r="B31" s="88"/>
      <c r="C31" s="94"/>
      <c r="D31" s="46"/>
      <c r="E31" s="73"/>
      <c r="F31" s="73"/>
      <c r="G31" s="53"/>
      <c r="H31" s="68"/>
      <c r="I31" s="68"/>
      <c r="J31" s="50"/>
      <c r="K31" s="55"/>
      <c r="L31" s="56"/>
      <c r="M31" s="56"/>
      <c r="N31" s="52"/>
      <c r="O31" s="56"/>
      <c r="P31" s="52"/>
      <c r="Q31" s="52"/>
      <c r="R31" s="57"/>
      <c r="S31" s="62"/>
      <c r="T31" s="63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s="62" customFormat="1" ht="15.75" x14ac:dyDescent="0.2">
      <c r="A32" s="65"/>
      <c r="B32" s="45"/>
      <c r="C32" s="50"/>
      <c r="D32" s="46"/>
      <c r="E32" s="73"/>
      <c r="F32" s="73"/>
      <c r="G32" s="53"/>
      <c r="H32" s="68"/>
      <c r="I32" s="68"/>
      <c r="J32" s="50"/>
      <c r="K32" s="55"/>
      <c r="L32" s="56"/>
      <c r="M32" s="56"/>
      <c r="N32" s="52"/>
      <c r="O32" s="56"/>
      <c r="P32" s="52"/>
      <c r="Q32" s="52"/>
      <c r="R32" s="57"/>
      <c r="T32" s="63"/>
    </row>
    <row r="33" spans="1:30" s="62" customFormat="1" ht="15.75" x14ac:dyDescent="0.2">
      <c r="A33" s="65"/>
      <c r="B33" s="45"/>
      <c r="C33" s="50"/>
      <c r="D33" s="46"/>
      <c r="E33" s="73"/>
      <c r="F33" s="73"/>
      <c r="G33" s="53"/>
      <c r="H33" s="68"/>
      <c r="I33" s="68"/>
      <c r="J33" s="50"/>
      <c r="K33" s="55"/>
      <c r="L33" s="56"/>
      <c r="M33" s="56"/>
      <c r="N33" s="52"/>
      <c r="O33" s="56"/>
      <c r="P33" s="52"/>
      <c r="Q33" s="52"/>
      <c r="R33" s="72"/>
      <c r="T33" s="63"/>
    </row>
    <row r="34" spans="1:30" s="64" customFormat="1" ht="15.75" x14ac:dyDescent="0.2">
      <c r="A34" s="49"/>
      <c r="B34" s="50"/>
      <c r="C34" s="50"/>
      <c r="D34" s="51"/>
      <c r="E34" s="52"/>
      <c r="F34" s="52"/>
      <c r="G34" s="53"/>
      <c r="H34" s="54"/>
      <c r="I34" s="54"/>
      <c r="J34" s="50"/>
      <c r="K34" s="55"/>
      <c r="L34" s="56"/>
      <c r="M34" s="56"/>
      <c r="N34" s="52"/>
      <c r="O34" s="56"/>
      <c r="P34" s="52"/>
      <c r="Q34" s="52"/>
      <c r="R34" s="57"/>
      <c r="T34" s="63"/>
      <c r="V34" s="62"/>
    </row>
    <row r="35" spans="1:30" s="62" customFormat="1" ht="15.75" x14ac:dyDescent="0.2">
      <c r="A35" s="65"/>
      <c r="B35" s="45"/>
      <c r="C35" s="45"/>
      <c r="D35" s="46"/>
      <c r="E35" s="66"/>
      <c r="F35" s="66"/>
      <c r="G35" s="67"/>
      <c r="H35" s="68"/>
      <c r="I35" s="68"/>
      <c r="J35" s="50"/>
      <c r="K35" s="55"/>
      <c r="L35" s="69"/>
      <c r="M35" s="69"/>
      <c r="N35" s="68"/>
      <c r="O35" s="69"/>
      <c r="P35" s="68"/>
      <c r="Q35" s="68"/>
      <c r="R35" s="44"/>
      <c r="S35" s="64"/>
      <c r="T35" s="70"/>
    </row>
    <row r="36" spans="1:30" s="64" customFormat="1" ht="15.75" x14ac:dyDescent="0.2">
      <c r="A36" s="65"/>
      <c r="B36" s="45"/>
      <c r="C36" s="45"/>
      <c r="D36" s="46"/>
      <c r="E36" s="66"/>
      <c r="F36" s="66"/>
      <c r="G36" s="67"/>
      <c r="H36" s="68"/>
      <c r="I36" s="68"/>
      <c r="J36" s="50"/>
      <c r="K36" s="55"/>
      <c r="L36" s="69"/>
      <c r="M36" s="69"/>
      <c r="N36" s="68"/>
      <c r="O36" s="69"/>
      <c r="P36" s="68"/>
      <c r="Q36" s="68"/>
      <c r="R36" s="83"/>
      <c r="T36" s="84"/>
      <c r="V36" s="62"/>
    </row>
    <row r="37" spans="1:30" s="64" customFormat="1" ht="15.75" x14ac:dyDescent="0.2">
      <c r="A37" s="65"/>
      <c r="B37" s="45"/>
      <c r="C37" s="45"/>
      <c r="D37" s="46"/>
      <c r="E37" s="73"/>
      <c r="F37" s="73"/>
      <c r="G37" s="67"/>
      <c r="H37" s="68"/>
      <c r="I37" s="68"/>
      <c r="J37" s="45"/>
      <c r="K37" s="55"/>
      <c r="L37" s="69"/>
      <c r="M37" s="69"/>
      <c r="N37" s="68"/>
      <c r="O37" s="69"/>
      <c r="P37" s="68"/>
      <c r="Q37" s="68"/>
      <c r="R37" s="44"/>
      <c r="S37" s="48"/>
    </row>
    <row r="38" spans="1:30" s="87" customFormat="1" ht="15.75" x14ac:dyDescent="0.2">
      <c r="A38" s="65"/>
      <c r="B38" s="45"/>
      <c r="C38" s="45"/>
      <c r="D38" s="46"/>
      <c r="E38" s="73"/>
      <c r="F38" s="73"/>
      <c r="G38" s="67"/>
      <c r="H38" s="68"/>
      <c r="I38" s="68"/>
      <c r="J38" s="45"/>
      <c r="K38" s="55"/>
      <c r="L38" s="69"/>
      <c r="M38" s="69"/>
      <c r="N38" s="68"/>
      <c r="O38" s="69"/>
      <c r="P38" s="68"/>
      <c r="Q38" s="73"/>
      <c r="R38" s="44"/>
    </row>
    <row r="39" spans="1:30" s="62" customFormat="1" ht="15.75" x14ac:dyDescent="0.2">
      <c r="A39" s="65"/>
      <c r="B39" s="45"/>
      <c r="C39" s="45"/>
      <c r="D39" s="51"/>
      <c r="E39" s="73"/>
      <c r="F39" s="73"/>
      <c r="G39" s="67"/>
      <c r="H39" s="68"/>
      <c r="I39" s="68"/>
      <c r="J39" s="50"/>
      <c r="K39" s="55"/>
      <c r="L39" s="85"/>
      <c r="M39" s="85"/>
      <c r="N39" s="73"/>
      <c r="O39" s="85"/>
      <c r="P39" s="73"/>
      <c r="Q39" s="73"/>
      <c r="R39" s="44"/>
      <c r="S39" s="64"/>
      <c r="T39" s="70"/>
    </row>
    <row r="40" spans="1:30" s="62" customFormat="1" ht="15.75" x14ac:dyDescent="0.2">
      <c r="A40" s="65"/>
      <c r="B40" s="45"/>
      <c r="C40" s="50"/>
      <c r="D40" s="51"/>
      <c r="E40" s="52"/>
      <c r="F40" s="52"/>
      <c r="G40" s="53"/>
      <c r="H40" s="54"/>
      <c r="I40" s="54"/>
      <c r="J40" s="50"/>
      <c r="K40" s="55"/>
      <c r="L40" s="56"/>
      <c r="M40" s="56"/>
      <c r="N40" s="52"/>
      <c r="O40" s="56"/>
      <c r="P40" s="52"/>
      <c r="Q40" s="52"/>
      <c r="R40" s="57"/>
      <c r="T40" s="63"/>
      <c r="V40" s="64"/>
      <c r="W40" s="64"/>
      <c r="X40" s="64"/>
      <c r="Y40" s="64"/>
      <c r="Z40" s="64"/>
      <c r="AA40" s="64"/>
      <c r="AB40" s="64"/>
      <c r="AC40" s="64"/>
      <c r="AD40" s="64"/>
    </row>
    <row r="41" spans="1:30" s="64" customFormat="1" ht="15.75" x14ac:dyDescent="0.2">
      <c r="A41" s="65"/>
      <c r="B41" s="45"/>
      <c r="C41" s="45"/>
      <c r="D41" s="46"/>
      <c r="E41" s="73"/>
      <c r="F41" s="73"/>
      <c r="G41" s="67"/>
      <c r="H41" s="68"/>
      <c r="I41" s="68"/>
      <c r="J41" s="45"/>
      <c r="K41" s="55"/>
      <c r="L41" s="69"/>
      <c r="M41" s="69"/>
      <c r="N41" s="68"/>
      <c r="O41" s="69"/>
      <c r="P41" s="68"/>
      <c r="Q41" s="73"/>
      <c r="R41" s="44"/>
      <c r="T41" s="70"/>
    </row>
    <row r="42" spans="1:30" s="64" customFormat="1" ht="15.75" x14ac:dyDescent="0.2">
      <c r="A42" s="65"/>
      <c r="B42" s="45"/>
      <c r="C42" s="45"/>
      <c r="D42" s="46"/>
      <c r="E42" s="73"/>
      <c r="F42" s="73"/>
      <c r="G42" s="67"/>
      <c r="H42" s="68"/>
      <c r="I42" s="68"/>
      <c r="J42" s="45"/>
      <c r="K42" s="55"/>
      <c r="L42" s="69"/>
      <c r="M42" s="69"/>
      <c r="N42" s="68"/>
      <c r="O42" s="69"/>
      <c r="P42" s="68"/>
      <c r="Q42" s="73"/>
      <c r="R42" s="44"/>
      <c r="T42" s="70"/>
    </row>
    <row r="43" spans="1:30" s="64" customFormat="1" ht="15.75" x14ac:dyDescent="0.2">
      <c r="A43" s="65"/>
      <c r="B43" s="45"/>
      <c r="C43" s="50"/>
      <c r="D43" s="51"/>
      <c r="E43" s="52"/>
      <c r="F43" s="52"/>
      <c r="G43" s="53"/>
      <c r="H43" s="68"/>
      <c r="I43" s="68"/>
      <c r="J43" s="50"/>
      <c r="K43" s="55"/>
      <c r="L43" s="56"/>
      <c r="M43" s="56"/>
      <c r="N43" s="52"/>
      <c r="O43" s="56"/>
      <c r="P43" s="52"/>
      <c r="Q43" s="52"/>
      <c r="R43" s="57"/>
      <c r="S43" s="62"/>
      <c r="T43" s="63"/>
      <c r="V43" s="62"/>
    </row>
    <row r="44" spans="1:30" s="64" customFormat="1" ht="15.75" x14ac:dyDescent="0.2">
      <c r="A44" s="65"/>
      <c r="B44" s="45"/>
      <c r="C44" s="50"/>
      <c r="D44" s="51"/>
      <c r="E44" s="52"/>
      <c r="F44" s="52"/>
      <c r="G44" s="53"/>
      <c r="H44" s="68"/>
      <c r="I44" s="68"/>
      <c r="J44" s="50"/>
      <c r="K44" s="55"/>
      <c r="L44" s="56"/>
      <c r="M44" s="56"/>
      <c r="N44" s="52"/>
      <c r="O44" s="56"/>
      <c r="P44" s="52"/>
      <c r="Q44" s="52"/>
      <c r="R44" s="57"/>
      <c r="S44" s="62"/>
      <c r="T44" s="63"/>
      <c r="V44" s="62"/>
    </row>
    <row r="45" spans="1:30" s="64" customFormat="1" ht="15.75" x14ac:dyDescent="0.2">
      <c r="A45" s="49"/>
      <c r="B45" s="50"/>
      <c r="C45" s="50"/>
      <c r="D45" s="51"/>
      <c r="E45" s="52"/>
      <c r="F45" s="52"/>
      <c r="G45" s="53"/>
      <c r="H45" s="54"/>
      <c r="I45" s="68"/>
      <c r="J45" s="50"/>
      <c r="K45" s="55"/>
      <c r="L45" s="56"/>
      <c r="M45" s="56"/>
      <c r="N45" s="52"/>
      <c r="O45" s="56"/>
      <c r="P45" s="52"/>
      <c r="Q45" s="52"/>
      <c r="R45" s="72"/>
      <c r="S45" s="62"/>
      <c r="T45" s="63"/>
    </row>
    <row r="46" spans="1:30" s="62" customFormat="1" ht="15.75" x14ac:dyDescent="0.2">
      <c r="A46" s="65"/>
      <c r="B46" s="45"/>
      <c r="C46" s="45"/>
      <c r="D46" s="46"/>
      <c r="E46" s="66"/>
      <c r="F46" s="66"/>
      <c r="G46" s="67"/>
      <c r="H46" s="68"/>
      <c r="I46" s="68"/>
      <c r="J46" s="50"/>
      <c r="K46" s="55"/>
      <c r="L46" s="69"/>
      <c r="M46" s="69"/>
      <c r="N46" s="68"/>
      <c r="O46" s="69"/>
      <c r="P46" s="68"/>
      <c r="Q46" s="68"/>
      <c r="R46" s="44"/>
      <c r="S46" s="64"/>
      <c r="T46" s="70"/>
      <c r="V46" s="64"/>
    </row>
    <row r="47" spans="1:30" s="64" customFormat="1" ht="15.75" x14ac:dyDescent="0.2">
      <c r="A47" s="49"/>
      <c r="B47" s="50"/>
      <c r="C47" s="45"/>
      <c r="D47" s="46"/>
      <c r="E47" s="66"/>
      <c r="F47" s="66"/>
      <c r="G47" s="67"/>
      <c r="H47" s="68"/>
      <c r="I47" s="68"/>
      <c r="J47" s="50"/>
      <c r="K47" s="55"/>
      <c r="L47" s="69"/>
      <c r="M47" s="69"/>
      <c r="N47" s="68"/>
      <c r="O47" s="69"/>
      <c r="P47" s="68"/>
      <c r="Q47" s="68"/>
      <c r="R47" s="83"/>
      <c r="T47" s="70"/>
    </row>
    <row r="48" spans="1:30" s="64" customFormat="1" ht="15.75" x14ac:dyDescent="0.2">
      <c r="A48" s="49"/>
      <c r="B48" s="50"/>
      <c r="C48" s="45"/>
      <c r="D48" s="46"/>
      <c r="E48" s="66"/>
      <c r="F48" s="66"/>
      <c r="G48" s="67"/>
      <c r="H48" s="68"/>
      <c r="I48" s="68"/>
      <c r="J48" s="50"/>
      <c r="K48" s="55"/>
      <c r="L48" s="69"/>
      <c r="M48" s="69"/>
      <c r="N48" s="68"/>
      <c r="O48" s="69"/>
      <c r="P48" s="68"/>
      <c r="Q48" s="68"/>
      <c r="R48" s="83"/>
      <c r="T48" s="70"/>
    </row>
    <row r="49" spans="1:30" s="64" customFormat="1" ht="15.75" x14ac:dyDescent="0.2">
      <c r="A49" s="65"/>
      <c r="B49" s="45"/>
      <c r="C49" s="45"/>
      <c r="D49" s="46"/>
      <c r="E49" s="66"/>
      <c r="F49" s="66"/>
      <c r="G49" s="67"/>
      <c r="H49" s="68"/>
      <c r="I49" s="68"/>
      <c r="J49" s="50"/>
      <c r="K49" s="55"/>
      <c r="L49" s="69"/>
      <c r="M49" s="69"/>
      <c r="N49" s="68"/>
      <c r="O49" s="69"/>
      <c r="P49" s="68"/>
      <c r="Q49" s="68"/>
      <c r="R49" s="44"/>
      <c r="S49" s="78"/>
      <c r="T49" s="70"/>
    </row>
    <row r="50" spans="1:30" s="64" customFormat="1" ht="15.75" x14ac:dyDescent="0.2">
      <c r="A50" s="49"/>
      <c r="B50" s="50"/>
      <c r="C50" s="45"/>
      <c r="D50" s="46"/>
      <c r="E50" s="66"/>
      <c r="F50" s="66"/>
      <c r="G50" s="67"/>
      <c r="H50" s="68"/>
      <c r="I50" s="68"/>
      <c r="J50" s="50"/>
      <c r="K50" s="55"/>
      <c r="L50" s="69"/>
      <c r="M50" s="69"/>
      <c r="N50" s="68"/>
      <c r="O50" s="69"/>
      <c r="P50" s="68"/>
      <c r="Q50" s="68"/>
      <c r="R50" s="83"/>
      <c r="T50" s="70"/>
    </row>
    <row r="51" spans="1:30" s="64" customFormat="1" ht="15.75" x14ac:dyDescent="0.2">
      <c r="A51" s="65"/>
      <c r="B51" s="45"/>
      <c r="C51" s="45"/>
      <c r="D51" s="46"/>
      <c r="E51" s="66"/>
      <c r="F51" s="66"/>
      <c r="G51" s="67"/>
      <c r="H51" s="68"/>
      <c r="I51" s="68"/>
      <c r="J51" s="50"/>
      <c r="K51" s="55"/>
      <c r="L51" s="69"/>
      <c r="M51" s="69"/>
      <c r="N51" s="68"/>
      <c r="O51" s="69"/>
      <c r="P51" s="68"/>
      <c r="Q51" s="68"/>
      <c r="R51" s="44"/>
      <c r="S51" s="48"/>
    </row>
    <row r="52" spans="1:30" s="64" customFormat="1" ht="15.75" x14ac:dyDescent="0.2">
      <c r="A52" s="65"/>
      <c r="B52" s="45"/>
      <c r="C52" s="45"/>
      <c r="D52" s="46"/>
      <c r="E52" s="66"/>
      <c r="F52" s="66"/>
      <c r="G52" s="67"/>
      <c r="H52" s="68"/>
      <c r="I52" s="68"/>
      <c r="J52" s="50"/>
      <c r="K52" s="55"/>
      <c r="L52" s="69"/>
      <c r="M52" s="69"/>
      <c r="N52" s="68"/>
      <c r="O52" s="69"/>
      <c r="P52" s="68"/>
      <c r="Q52" s="68"/>
      <c r="R52" s="44"/>
      <c r="T52" s="70"/>
      <c r="U52" s="62"/>
      <c r="W52" s="62"/>
      <c r="X52" s="62"/>
      <c r="Y52" s="62"/>
      <c r="Z52" s="62"/>
      <c r="AA52" s="62"/>
      <c r="AB52" s="62"/>
      <c r="AC52" s="62"/>
    </row>
    <row r="53" spans="1:30" s="62" customFormat="1" ht="15.75" x14ac:dyDescent="0.2">
      <c r="A53" s="65"/>
      <c r="B53" s="45"/>
      <c r="C53" s="45"/>
      <c r="D53" s="46"/>
      <c r="E53" s="66"/>
      <c r="F53" s="66"/>
      <c r="G53" s="67"/>
      <c r="H53" s="68"/>
      <c r="I53" s="68"/>
      <c r="J53" s="50"/>
      <c r="K53" s="55"/>
      <c r="L53" s="69"/>
      <c r="M53" s="69"/>
      <c r="N53" s="68"/>
      <c r="O53" s="69"/>
      <c r="P53" s="68"/>
      <c r="Q53" s="68"/>
      <c r="R53" s="44"/>
      <c r="S53" s="64"/>
      <c r="T53" s="70"/>
      <c r="V53" s="64"/>
    </row>
    <row r="54" spans="1:30" s="64" customFormat="1" ht="15.75" x14ac:dyDescent="0.2">
      <c r="A54" s="65"/>
      <c r="B54" s="45"/>
      <c r="C54" s="45"/>
      <c r="D54" s="46"/>
      <c r="E54" s="66"/>
      <c r="F54" s="66"/>
      <c r="G54" s="67"/>
      <c r="H54" s="68"/>
      <c r="I54" s="68"/>
      <c r="J54" s="50"/>
      <c r="K54" s="55"/>
      <c r="L54" s="69"/>
      <c r="M54" s="69"/>
      <c r="N54" s="68"/>
      <c r="O54" s="69"/>
      <c r="P54" s="68"/>
      <c r="Q54" s="68"/>
      <c r="R54" s="44"/>
      <c r="T54" s="70"/>
      <c r="U54" s="62"/>
      <c r="W54" s="62"/>
      <c r="X54" s="62"/>
      <c r="Y54" s="62"/>
      <c r="Z54" s="62"/>
      <c r="AA54" s="62"/>
      <c r="AB54" s="62"/>
      <c r="AC54" s="62"/>
    </row>
    <row r="55" spans="1:30" s="62" customFormat="1" ht="15.75" x14ac:dyDescent="0.2">
      <c r="A55" s="65"/>
      <c r="B55" s="45"/>
      <c r="C55" s="45"/>
      <c r="D55" s="46"/>
      <c r="E55" s="73"/>
      <c r="F55" s="73"/>
      <c r="G55" s="67"/>
      <c r="H55" s="68"/>
      <c r="I55" s="68"/>
      <c r="J55" s="45"/>
      <c r="K55" s="55"/>
      <c r="L55" s="69"/>
      <c r="M55" s="69"/>
      <c r="N55" s="68"/>
      <c r="O55" s="69"/>
      <c r="P55" s="68"/>
      <c r="Q55" s="73"/>
      <c r="R55" s="44"/>
      <c r="S55" s="64"/>
      <c r="T55" s="70"/>
      <c r="V55" s="64"/>
    </row>
    <row r="56" spans="1:30" s="62" customFormat="1" ht="15.75" x14ac:dyDescent="0.2">
      <c r="A56" s="49"/>
      <c r="B56" s="50"/>
      <c r="C56" s="50"/>
      <c r="D56" s="51"/>
      <c r="E56" s="52"/>
      <c r="F56" s="52"/>
      <c r="G56" s="53"/>
      <c r="H56" s="54"/>
      <c r="I56" s="54"/>
      <c r="J56" s="50"/>
      <c r="K56" s="55"/>
      <c r="L56" s="56"/>
      <c r="M56" s="56"/>
      <c r="N56" s="52"/>
      <c r="O56" s="56"/>
      <c r="P56" s="52"/>
      <c r="Q56" s="52"/>
      <c r="R56" s="57"/>
      <c r="T56" s="63"/>
    </row>
    <row r="57" spans="1:30" s="64" customFormat="1" ht="15.75" x14ac:dyDescent="0.2">
      <c r="A57" s="49"/>
      <c r="B57" s="50"/>
      <c r="C57" s="50"/>
      <c r="D57" s="51"/>
      <c r="E57" s="52"/>
      <c r="F57" s="52"/>
      <c r="G57" s="53"/>
      <c r="H57" s="54"/>
      <c r="I57" s="54"/>
      <c r="J57" s="50"/>
      <c r="K57" s="55"/>
      <c r="L57" s="56"/>
      <c r="M57" s="56"/>
      <c r="N57" s="52"/>
      <c r="O57" s="56"/>
      <c r="P57" s="52"/>
      <c r="Q57" s="52"/>
      <c r="R57" s="57"/>
      <c r="T57" s="70"/>
    </row>
    <row r="58" spans="1:30" s="64" customFormat="1" ht="15.75" x14ac:dyDescent="0.2">
      <c r="A58" s="65"/>
      <c r="B58" s="45"/>
      <c r="C58" s="45"/>
      <c r="D58" s="46"/>
      <c r="E58" s="66"/>
      <c r="F58" s="66"/>
      <c r="G58" s="67"/>
      <c r="H58" s="68"/>
      <c r="I58" s="68"/>
      <c r="J58" s="50"/>
      <c r="K58" s="55"/>
      <c r="L58" s="69"/>
      <c r="M58" s="69"/>
      <c r="N58" s="68"/>
      <c r="O58" s="69"/>
      <c r="P58" s="68"/>
      <c r="Q58" s="68"/>
      <c r="R58" s="44"/>
      <c r="T58" s="70"/>
    </row>
    <row r="59" spans="1:30" s="64" customFormat="1" ht="15.75" x14ac:dyDescent="0.2">
      <c r="A59" s="65"/>
      <c r="B59" s="45"/>
      <c r="C59" s="45"/>
      <c r="D59" s="46"/>
      <c r="E59" s="66"/>
      <c r="F59" s="66"/>
      <c r="G59" s="67"/>
      <c r="H59" s="68"/>
      <c r="I59" s="68"/>
      <c r="J59" s="50"/>
      <c r="K59" s="55"/>
      <c r="L59" s="69"/>
      <c r="M59" s="69"/>
      <c r="N59" s="68"/>
      <c r="O59" s="69"/>
      <c r="P59" s="68"/>
      <c r="Q59" s="52"/>
      <c r="R59" s="44"/>
      <c r="S59" s="62"/>
      <c r="T59" s="63"/>
      <c r="V59" s="62"/>
      <c r="W59" s="62"/>
      <c r="X59" s="62"/>
      <c r="Y59" s="62"/>
      <c r="Z59" s="62"/>
      <c r="AA59" s="62"/>
      <c r="AB59" s="62"/>
      <c r="AC59" s="62"/>
      <c r="AD59" s="62"/>
    </row>
    <row r="60" spans="1:30" s="64" customFormat="1" ht="15.75" x14ac:dyDescent="0.2">
      <c r="A60" s="65"/>
      <c r="B60" s="45"/>
      <c r="C60" s="45"/>
      <c r="D60" s="46"/>
      <c r="E60" s="66"/>
      <c r="F60" s="66"/>
      <c r="G60" s="67"/>
      <c r="H60" s="68"/>
      <c r="I60" s="68"/>
      <c r="J60" s="50"/>
      <c r="K60" s="55"/>
      <c r="L60" s="69"/>
      <c r="M60" s="69"/>
      <c r="N60" s="68"/>
      <c r="O60" s="69"/>
      <c r="P60" s="68"/>
      <c r="Q60" s="68"/>
      <c r="R60" s="44"/>
      <c r="T60" s="70"/>
      <c r="U60" s="62"/>
      <c r="V60" s="62"/>
      <c r="W60" s="62"/>
      <c r="X60" s="62"/>
      <c r="Y60" s="62"/>
      <c r="Z60" s="62"/>
      <c r="AA60" s="62"/>
      <c r="AB60" s="62"/>
      <c r="AC60" s="62"/>
    </row>
    <row r="61" spans="1:30" s="64" customFormat="1" ht="15.75" x14ac:dyDescent="0.2">
      <c r="A61" s="49"/>
      <c r="B61" s="50"/>
      <c r="C61" s="50"/>
      <c r="D61" s="51"/>
      <c r="E61" s="52"/>
      <c r="F61" s="52"/>
      <c r="G61" s="53"/>
      <c r="H61" s="54"/>
      <c r="I61" s="54"/>
      <c r="J61" s="50"/>
      <c r="K61" s="55"/>
      <c r="L61" s="56"/>
      <c r="M61" s="56"/>
      <c r="N61" s="52"/>
      <c r="O61" s="56"/>
      <c r="P61" s="52"/>
      <c r="Q61" s="52"/>
      <c r="R61" s="57"/>
      <c r="T61" s="70"/>
    </row>
    <row r="62" spans="1:30" s="64" customFormat="1" ht="15.75" x14ac:dyDescent="0.2">
      <c r="A62" s="49"/>
      <c r="B62" s="50"/>
      <c r="C62" s="50"/>
      <c r="D62" s="51"/>
      <c r="E62" s="52"/>
      <c r="F62" s="52"/>
      <c r="G62" s="53"/>
      <c r="H62" s="54"/>
      <c r="I62" s="54"/>
      <c r="J62" s="50"/>
      <c r="K62" s="55"/>
      <c r="L62" s="56"/>
      <c r="M62" s="56"/>
      <c r="N62" s="52"/>
      <c r="O62" s="56"/>
      <c r="P62" s="52"/>
      <c r="Q62" s="52"/>
      <c r="R62" s="57"/>
      <c r="S62" s="62"/>
      <c r="T62" s="63"/>
    </row>
    <row r="63" spans="1:30" s="62" customFormat="1" ht="15.75" x14ac:dyDescent="0.2">
      <c r="A63" s="65"/>
      <c r="B63" s="45"/>
      <c r="C63" s="45"/>
      <c r="D63" s="46"/>
      <c r="E63" s="66"/>
      <c r="F63" s="66"/>
      <c r="G63" s="67"/>
      <c r="H63" s="68"/>
      <c r="I63" s="68"/>
      <c r="J63" s="50"/>
      <c r="K63" s="55"/>
      <c r="L63" s="69"/>
      <c r="M63" s="69"/>
      <c r="N63" s="68"/>
      <c r="O63" s="69"/>
      <c r="P63" s="68"/>
      <c r="Q63" s="68"/>
      <c r="R63" s="44"/>
      <c r="S63" s="64"/>
      <c r="T63" s="70"/>
      <c r="U63" s="64"/>
      <c r="V63" s="64"/>
      <c r="W63" s="64"/>
      <c r="X63" s="64"/>
      <c r="Y63" s="64"/>
      <c r="Z63" s="64"/>
      <c r="AA63" s="64"/>
      <c r="AB63" s="64"/>
      <c r="AC63" s="64"/>
    </row>
    <row r="64" spans="1:30" s="64" customFormat="1" ht="15.75" x14ac:dyDescent="0.2">
      <c r="A64" s="49"/>
      <c r="B64" s="50"/>
      <c r="C64" s="50"/>
      <c r="D64" s="51"/>
      <c r="E64" s="52"/>
      <c r="F64" s="52"/>
      <c r="G64" s="53"/>
      <c r="H64" s="54"/>
      <c r="I64" s="54"/>
      <c r="J64" s="50"/>
      <c r="K64" s="55"/>
      <c r="L64" s="56"/>
      <c r="M64" s="56"/>
      <c r="N64" s="52"/>
      <c r="O64" s="56"/>
      <c r="P64" s="52"/>
      <c r="Q64" s="52"/>
      <c r="R64" s="57"/>
      <c r="S64" s="62"/>
      <c r="T64" s="63"/>
    </row>
    <row r="65" spans="1:29" s="64" customFormat="1" ht="15.75" x14ac:dyDescent="0.2">
      <c r="A65" s="49"/>
      <c r="B65" s="50"/>
      <c r="C65" s="50"/>
      <c r="D65" s="51"/>
      <c r="E65" s="52"/>
      <c r="F65" s="52"/>
      <c r="G65" s="53"/>
      <c r="H65" s="54"/>
      <c r="I65" s="54"/>
      <c r="J65" s="50"/>
      <c r="K65" s="55"/>
      <c r="L65" s="56"/>
      <c r="M65" s="56"/>
      <c r="N65" s="52"/>
      <c r="O65" s="56"/>
      <c r="P65" s="52"/>
      <c r="Q65" s="52"/>
      <c r="R65" s="57"/>
      <c r="S65" s="62"/>
      <c r="T65" s="63"/>
    </row>
    <row r="66" spans="1:29" s="64" customFormat="1" ht="15.75" x14ac:dyDescent="0.2">
      <c r="A66" s="65"/>
      <c r="B66" s="45"/>
      <c r="C66" s="45"/>
      <c r="D66" s="46"/>
      <c r="E66" s="66"/>
      <c r="F66" s="66"/>
      <c r="G66" s="67"/>
      <c r="H66" s="68"/>
      <c r="I66" s="68"/>
      <c r="J66" s="50"/>
      <c r="K66" s="55"/>
      <c r="L66" s="69"/>
      <c r="M66" s="69"/>
      <c r="N66" s="68"/>
      <c r="O66" s="69"/>
      <c r="P66" s="68"/>
      <c r="Q66" s="68"/>
      <c r="R66" s="44"/>
      <c r="T66" s="70"/>
    </row>
    <row r="67" spans="1:29" s="64" customFormat="1" ht="15.75" x14ac:dyDescent="0.2">
      <c r="A67" s="65"/>
      <c r="B67" s="45"/>
      <c r="C67" s="50"/>
      <c r="D67" s="51"/>
      <c r="E67" s="52"/>
      <c r="F67" s="52"/>
      <c r="G67" s="53"/>
      <c r="H67" s="68"/>
      <c r="I67" s="68"/>
      <c r="J67" s="50"/>
      <c r="K67" s="55"/>
      <c r="L67" s="56"/>
      <c r="M67" s="56"/>
      <c r="N67" s="52"/>
      <c r="O67" s="56"/>
      <c r="P67" s="52"/>
      <c r="Q67" s="52"/>
      <c r="R67" s="57"/>
      <c r="S67" s="62"/>
      <c r="T67" s="63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 s="62" customFormat="1" ht="15.75" x14ac:dyDescent="0.2">
      <c r="A68" s="65"/>
      <c r="B68" s="45"/>
      <c r="C68" s="45"/>
      <c r="D68" s="46"/>
      <c r="E68" s="66"/>
      <c r="F68" s="66"/>
      <c r="G68" s="67"/>
      <c r="H68" s="68"/>
      <c r="I68" s="68"/>
      <c r="J68" s="50"/>
      <c r="K68" s="55"/>
      <c r="L68" s="69"/>
      <c r="M68" s="69"/>
      <c r="N68" s="68"/>
      <c r="O68" s="69"/>
      <c r="P68" s="68"/>
      <c r="Q68" s="68"/>
      <c r="R68" s="44"/>
      <c r="S68" s="64"/>
      <c r="T68" s="70"/>
    </row>
    <row r="69" spans="1:29" s="62" customFormat="1" ht="15.75" x14ac:dyDescent="0.2">
      <c r="A69" s="49"/>
      <c r="B69" s="50"/>
      <c r="C69" s="50"/>
      <c r="D69" s="51"/>
      <c r="E69" s="52"/>
      <c r="F69" s="52"/>
      <c r="G69" s="53"/>
      <c r="H69" s="54"/>
      <c r="I69" s="54"/>
      <c r="J69" s="50"/>
      <c r="K69" s="55"/>
      <c r="L69" s="56"/>
      <c r="M69" s="56"/>
      <c r="N69" s="52"/>
      <c r="O69" s="56"/>
      <c r="P69" s="52"/>
      <c r="Q69" s="52"/>
      <c r="R69" s="57"/>
      <c r="S69" s="64"/>
      <c r="T69" s="63"/>
      <c r="U69" s="64"/>
      <c r="V69" s="64"/>
      <c r="W69" s="64"/>
      <c r="X69" s="64"/>
      <c r="Y69" s="64"/>
      <c r="Z69" s="64"/>
      <c r="AA69" s="64"/>
      <c r="AB69" s="64"/>
      <c r="AC69" s="64"/>
    </row>
    <row r="70" spans="1:29" s="64" customFormat="1" ht="15.75" x14ac:dyDescent="0.2">
      <c r="A70" s="49"/>
      <c r="B70" s="50"/>
      <c r="C70" s="50"/>
      <c r="D70" s="51"/>
      <c r="E70" s="52"/>
      <c r="F70" s="52"/>
      <c r="G70" s="53"/>
      <c r="H70" s="54"/>
      <c r="I70" s="54"/>
      <c r="J70" s="50"/>
      <c r="K70" s="55"/>
      <c r="L70" s="56"/>
      <c r="M70" s="56"/>
      <c r="N70" s="52"/>
      <c r="O70" s="56"/>
      <c r="P70" s="52"/>
      <c r="Q70" s="52"/>
      <c r="R70" s="57"/>
      <c r="T70" s="63"/>
    </row>
    <row r="71" spans="1:29" s="64" customFormat="1" ht="15.75" x14ac:dyDescent="0.2">
      <c r="A71" s="65"/>
      <c r="B71" s="45"/>
      <c r="C71" s="45"/>
      <c r="D71" s="46"/>
      <c r="E71" s="66"/>
      <c r="F71" s="66"/>
      <c r="G71" s="67"/>
      <c r="H71" s="68"/>
      <c r="I71" s="68"/>
      <c r="J71" s="50"/>
      <c r="K71" s="55"/>
      <c r="L71" s="69"/>
      <c r="M71" s="69"/>
      <c r="N71" s="68"/>
      <c r="O71" s="69"/>
      <c r="P71" s="68"/>
      <c r="Q71" s="68"/>
      <c r="R71" s="44"/>
      <c r="T71" s="70"/>
      <c r="U71" s="71"/>
    </row>
    <row r="72" spans="1:29" s="64" customFormat="1" ht="15.75" x14ac:dyDescent="0.2">
      <c r="A72" s="65"/>
      <c r="B72" s="45"/>
      <c r="C72" s="45"/>
      <c r="D72" s="46"/>
      <c r="E72" s="73"/>
      <c r="F72" s="73"/>
      <c r="G72" s="67"/>
      <c r="H72" s="68"/>
      <c r="I72" s="68"/>
      <c r="J72" s="45"/>
      <c r="K72" s="55"/>
      <c r="L72" s="69"/>
      <c r="M72" s="69"/>
      <c r="N72" s="68"/>
      <c r="O72" s="69"/>
      <c r="P72" s="68"/>
      <c r="Q72" s="73"/>
      <c r="R72" s="44"/>
    </row>
    <row r="73" spans="1:29" s="64" customFormat="1" ht="15.75" x14ac:dyDescent="0.2">
      <c r="A73" s="65"/>
      <c r="B73" s="45"/>
      <c r="C73" s="45"/>
      <c r="D73" s="46"/>
      <c r="E73" s="73"/>
      <c r="F73" s="73"/>
      <c r="G73" s="67"/>
      <c r="H73" s="68"/>
      <c r="I73" s="68"/>
      <c r="J73" s="45"/>
      <c r="K73" s="55"/>
      <c r="L73" s="69"/>
      <c r="M73" s="69"/>
      <c r="N73" s="68"/>
      <c r="O73" s="69"/>
      <c r="P73" s="68"/>
      <c r="Q73" s="73"/>
      <c r="R73" s="44"/>
    </row>
    <row r="74" spans="1:29" s="62" customFormat="1" ht="15.75" x14ac:dyDescent="0.2">
      <c r="A74" s="65"/>
      <c r="B74" s="45"/>
      <c r="C74" s="45"/>
      <c r="D74" s="46"/>
      <c r="E74" s="66"/>
      <c r="F74" s="66"/>
      <c r="G74" s="67"/>
      <c r="H74" s="68"/>
      <c r="I74" s="68"/>
      <c r="J74" s="50"/>
      <c r="K74" s="55"/>
      <c r="L74" s="69"/>
      <c r="M74" s="69"/>
      <c r="N74" s="68"/>
      <c r="O74" s="69"/>
      <c r="P74" s="68"/>
      <c r="Q74" s="68"/>
      <c r="R74" s="44"/>
      <c r="S74" s="64"/>
      <c r="T74" s="70"/>
    </row>
    <row r="75" spans="1:29" s="62" customFormat="1" ht="15.75" x14ac:dyDescent="0.2">
      <c r="A75" s="65"/>
      <c r="B75" s="45"/>
      <c r="C75" s="45"/>
      <c r="D75" s="46"/>
      <c r="E75" s="66"/>
      <c r="F75" s="66"/>
      <c r="G75" s="67"/>
      <c r="H75" s="68"/>
      <c r="I75" s="68"/>
      <c r="J75" s="50"/>
      <c r="K75" s="55"/>
      <c r="L75" s="69"/>
      <c r="M75" s="69"/>
      <c r="N75" s="68"/>
      <c r="O75" s="69"/>
      <c r="P75" s="68"/>
      <c r="Q75" s="68"/>
      <c r="R75" s="44"/>
      <c r="S75" s="64"/>
      <c r="T75" s="70"/>
    </row>
    <row r="76" spans="1:29" s="62" customFormat="1" ht="15.75" x14ac:dyDescent="0.2">
      <c r="A76" s="65"/>
      <c r="B76" s="45"/>
      <c r="C76" s="45"/>
      <c r="D76" s="46"/>
      <c r="E76" s="66"/>
      <c r="F76" s="66"/>
      <c r="G76" s="67"/>
      <c r="H76" s="68"/>
      <c r="I76" s="68"/>
      <c r="J76" s="50"/>
      <c r="K76" s="55"/>
      <c r="L76" s="69"/>
      <c r="M76" s="69"/>
      <c r="N76" s="68"/>
      <c r="O76" s="69"/>
      <c r="P76" s="68"/>
      <c r="Q76" s="68"/>
      <c r="R76" s="44"/>
      <c r="S76" s="64"/>
      <c r="T76" s="70"/>
    </row>
    <row r="77" spans="1:29" s="64" customFormat="1" ht="15.75" x14ac:dyDescent="0.2">
      <c r="A77" s="49"/>
      <c r="B77" s="50"/>
      <c r="C77" s="45"/>
      <c r="D77" s="46"/>
      <c r="E77" s="73"/>
      <c r="F77" s="73"/>
      <c r="G77" s="53"/>
      <c r="H77" s="68"/>
      <c r="I77" s="68"/>
      <c r="J77" s="50"/>
      <c r="K77" s="55"/>
      <c r="L77" s="85"/>
      <c r="M77" s="85"/>
      <c r="N77" s="73"/>
      <c r="O77" s="85"/>
      <c r="P77" s="73"/>
      <c r="Q77" s="73"/>
      <c r="R77" s="44"/>
      <c r="T77" s="70"/>
    </row>
    <row r="78" spans="1:29" s="64" customFormat="1" ht="15.75" x14ac:dyDescent="0.2">
      <c r="A78" s="49"/>
      <c r="B78" s="50"/>
      <c r="C78" s="45"/>
      <c r="D78" s="46"/>
      <c r="E78" s="73"/>
      <c r="F78" s="73"/>
      <c r="G78" s="53"/>
      <c r="H78" s="68"/>
      <c r="I78" s="68"/>
      <c r="J78" s="50"/>
      <c r="K78" s="55"/>
      <c r="L78" s="85"/>
      <c r="M78" s="85"/>
      <c r="N78" s="73"/>
      <c r="O78" s="85"/>
      <c r="P78" s="73"/>
      <c r="Q78" s="73"/>
      <c r="R78" s="44"/>
      <c r="T78" s="70"/>
    </row>
    <row r="79" spans="1:29" s="64" customFormat="1" ht="15.75" x14ac:dyDescent="0.2">
      <c r="A79" s="65"/>
      <c r="B79" s="45"/>
      <c r="C79" s="45"/>
      <c r="D79" s="46"/>
      <c r="E79" s="66"/>
      <c r="F79" s="66"/>
      <c r="G79" s="67"/>
      <c r="H79" s="68"/>
      <c r="I79" s="68"/>
      <c r="J79" s="50"/>
      <c r="K79" s="55"/>
      <c r="L79" s="69"/>
      <c r="M79" s="69"/>
      <c r="N79" s="68"/>
      <c r="O79" s="69"/>
      <c r="P79" s="68"/>
      <c r="Q79" s="68"/>
      <c r="R79" s="44"/>
      <c r="T79" s="70"/>
      <c r="U79" s="71"/>
    </row>
    <row r="80" spans="1:29" s="62" customFormat="1" ht="15.75" x14ac:dyDescent="0.2">
      <c r="A80" s="65"/>
      <c r="B80" s="45"/>
      <c r="C80" s="45"/>
      <c r="D80" s="46"/>
      <c r="E80" s="66"/>
      <c r="F80" s="66"/>
      <c r="G80" s="67"/>
      <c r="H80" s="68"/>
      <c r="I80" s="68"/>
      <c r="J80" s="50"/>
      <c r="K80" s="55"/>
      <c r="L80" s="69"/>
      <c r="M80" s="69"/>
      <c r="N80" s="68"/>
      <c r="O80" s="69"/>
      <c r="P80" s="68"/>
      <c r="Q80" s="52"/>
      <c r="R80" s="57"/>
      <c r="S80" s="64"/>
      <c r="T80" s="70"/>
      <c r="V80" s="64"/>
    </row>
    <row r="81" spans="1:29" s="62" customFormat="1" ht="15.75" x14ac:dyDescent="0.2">
      <c r="A81" s="49"/>
      <c r="B81" s="50"/>
      <c r="C81" s="50"/>
      <c r="D81" s="51"/>
      <c r="E81" s="52"/>
      <c r="F81" s="52"/>
      <c r="G81" s="53"/>
      <c r="H81" s="54"/>
      <c r="I81" s="54"/>
      <c r="J81" s="50"/>
      <c r="K81" s="55"/>
      <c r="L81" s="56"/>
      <c r="M81" s="56"/>
      <c r="N81" s="52"/>
      <c r="O81" s="56"/>
      <c r="P81" s="52"/>
      <c r="Q81" s="52"/>
      <c r="R81" s="57"/>
      <c r="T81" s="63"/>
    </row>
    <row r="82" spans="1:29" s="81" customFormat="1" ht="15.75" x14ac:dyDescent="0.2">
      <c r="A82" s="49"/>
      <c r="B82" s="50"/>
      <c r="C82" s="50"/>
      <c r="D82" s="51"/>
      <c r="E82" s="74"/>
      <c r="F82" s="74"/>
      <c r="G82" s="53"/>
      <c r="H82" s="54"/>
      <c r="I82" s="54"/>
      <c r="J82" s="50"/>
      <c r="K82" s="55"/>
      <c r="L82" s="75"/>
      <c r="M82" s="75"/>
      <c r="N82" s="54"/>
      <c r="O82" s="75"/>
      <c r="P82" s="54"/>
      <c r="Q82" s="54"/>
      <c r="R82" s="44"/>
      <c r="T82" s="58"/>
    </row>
    <row r="83" spans="1:29" s="64" customFormat="1" ht="15.75" x14ac:dyDescent="0.2">
      <c r="A83" s="65"/>
      <c r="B83" s="45"/>
      <c r="C83" s="45"/>
      <c r="D83" s="46"/>
      <c r="E83" s="66"/>
      <c r="F83" s="66"/>
      <c r="G83" s="67"/>
      <c r="H83" s="68"/>
      <c r="I83" s="68"/>
      <c r="J83" s="50"/>
      <c r="K83" s="55"/>
      <c r="L83" s="69"/>
      <c r="M83" s="69"/>
      <c r="N83" s="68"/>
      <c r="O83" s="69"/>
      <c r="P83" s="68"/>
      <c r="Q83" s="68"/>
      <c r="R83" s="44"/>
      <c r="T83" s="70"/>
    </row>
    <row r="84" spans="1:29" s="5" customFormat="1" x14ac:dyDescent="0.2">
      <c r="A84" s="26"/>
      <c r="B84" s="23"/>
      <c r="C84" s="23"/>
      <c r="D84" s="13"/>
      <c r="E84" s="27"/>
      <c r="F84" s="27"/>
      <c r="G84" s="28"/>
      <c r="H84" s="18"/>
      <c r="I84" s="18"/>
      <c r="J84" s="23"/>
      <c r="K84" s="19"/>
      <c r="L84" s="29"/>
      <c r="M84" s="29"/>
      <c r="N84" s="27"/>
      <c r="O84" s="29"/>
      <c r="P84" s="27"/>
      <c r="Q84" s="27"/>
      <c r="R84" s="30"/>
      <c r="T84" s="31"/>
    </row>
    <row r="85" spans="1:29" s="3" customFormat="1" x14ac:dyDescent="0.2">
      <c r="A85" s="26"/>
      <c r="B85" s="23"/>
      <c r="C85" s="23"/>
      <c r="D85" s="13"/>
      <c r="E85" s="27"/>
      <c r="F85" s="27"/>
      <c r="G85" s="28"/>
      <c r="H85" s="18"/>
      <c r="I85" s="18"/>
      <c r="J85" s="23"/>
      <c r="K85" s="19"/>
      <c r="L85" s="29"/>
      <c r="M85" s="29"/>
      <c r="N85" s="27"/>
      <c r="O85" s="29"/>
      <c r="P85" s="27"/>
      <c r="Q85" s="27"/>
      <c r="R85" s="30"/>
      <c r="S85" s="5"/>
      <c r="T85" s="31"/>
    </row>
    <row r="86" spans="1:29" s="3" customFormat="1" x14ac:dyDescent="0.2">
      <c r="A86" s="26"/>
      <c r="B86" s="23"/>
      <c r="C86" s="23"/>
      <c r="D86" s="13"/>
      <c r="E86" s="27"/>
      <c r="F86" s="27"/>
      <c r="G86" s="28"/>
      <c r="H86" s="18"/>
      <c r="I86" s="18"/>
      <c r="J86" s="23"/>
      <c r="K86" s="19"/>
      <c r="L86" s="29"/>
      <c r="M86" s="29"/>
      <c r="N86" s="27"/>
      <c r="O86" s="29"/>
      <c r="P86" s="27"/>
      <c r="Q86" s="27"/>
      <c r="R86" s="30"/>
      <c r="S86" s="5"/>
      <c r="T86" s="31"/>
    </row>
    <row r="87" spans="1:29" s="6" customFormat="1" x14ac:dyDescent="0.2">
      <c r="A87" s="14"/>
      <c r="B87" s="11"/>
      <c r="C87" s="11"/>
      <c r="D87" s="24"/>
      <c r="E87" s="15"/>
      <c r="F87" s="15"/>
      <c r="G87" s="16"/>
      <c r="H87" s="17"/>
      <c r="I87" s="17"/>
      <c r="J87" s="23"/>
      <c r="K87" s="19"/>
      <c r="L87" s="20"/>
      <c r="M87" s="20"/>
      <c r="N87" s="17"/>
      <c r="O87" s="20"/>
      <c r="P87" s="17"/>
      <c r="Q87" s="17"/>
      <c r="R87" s="21"/>
      <c r="S87" s="3"/>
      <c r="T87" s="4"/>
      <c r="U87" s="3"/>
      <c r="V87" s="3"/>
      <c r="W87" s="3"/>
      <c r="X87" s="3"/>
      <c r="Y87" s="3"/>
      <c r="Z87" s="3"/>
      <c r="AA87" s="3"/>
      <c r="AB87" s="3"/>
      <c r="AC87" s="3"/>
    </row>
    <row r="88" spans="1:29" s="3" customFormat="1" x14ac:dyDescent="0.2">
      <c r="A88" s="14"/>
      <c r="B88" s="11"/>
      <c r="C88" s="23"/>
      <c r="D88" s="13"/>
      <c r="E88" s="27"/>
      <c r="F88" s="27"/>
      <c r="G88" s="28"/>
      <c r="H88" s="17"/>
      <c r="I88" s="17"/>
      <c r="J88" s="23"/>
      <c r="K88" s="19"/>
      <c r="L88" s="29"/>
      <c r="M88" s="29"/>
      <c r="N88" s="27"/>
      <c r="O88" s="29"/>
      <c r="P88" s="27"/>
      <c r="Q88" s="27"/>
      <c r="R88" s="30"/>
      <c r="S88" s="5"/>
      <c r="T88" s="31"/>
      <c r="U88" s="5"/>
      <c r="V88" s="5"/>
      <c r="W88" s="5"/>
      <c r="X88" s="5"/>
      <c r="Y88" s="5"/>
      <c r="Z88" s="5"/>
      <c r="AA88" s="5"/>
      <c r="AB88" s="5"/>
      <c r="AC88" s="5"/>
    </row>
    <row r="89" spans="1:29" s="5" customFormat="1" x14ac:dyDescent="0.2">
      <c r="A89" s="14"/>
      <c r="B89" s="11"/>
      <c r="C89" s="11"/>
      <c r="D89" s="24"/>
      <c r="E89" s="15"/>
      <c r="F89" s="15"/>
      <c r="G89" s="16"/>
      <c r="H89" s="17"/>
      <c r="I89" s="17"/>
      <c r="J89" s="23"/>
      <c r="K89" s="19"/>
      <c r="L89" s="20"/>
      <c r="M89" s="20"/>
      <c r="N89" s="17"/>
      <c r="O89" s="20"/>
      <c r="P89" s="17"/>
      <c r="Q89" s="17"/>
      <c r="R89" s="21"/>
      <c r="S89" s="3"/>
      <c r="T89" s="4"/>
    </row>
    <row r="90" spans="1:29" s="3" customFormat="1" x14ac:dyDescent="0.2">
      <c r="A90" s="14"/>
      <c r="B90" s="11"/>
      <c r="C90" s="23"/>
      <c r="D90" s="13"/>
      <c r="E90" s="27"/>
      <c r="F90" s="27"/>
      <c r="G90" s="28"/>
      <c r="H90" s="17"/>
      <c r="I90" s="17"/>
      <c r="J90" s="23"/>
      <c r="K90" s="19"/>
      <c r="L90" s="29"/>
      <c r="M90" s="29"/>
      <c r="N90" s="27"/>
      <c r="O90" s="29"/>
      <c r="P90" s="27"/>
      <c r="Q90" s="27"/>
      <c r="R90" s="30"/>
      <c r="S90" s="5"/>
      <c r="T90" s="31"/>
      <c r="U90" s="5"/>
      <c r="V90" s="5"/>
      <c r="W90" s="5"/>
      <c r="X90" s="5"/>
      <c r="Y90" s="5"/>
      <c r="Z90" s="5"/>
      <c r="AA90" s="5"/>
      <c r="AB90" s="5"/>
      <c r="AC90" s="5"/>
    </row>
    <row r="91" spans="1:29" s="5" customFormat="1" x14ac:dyDescent="0.2">
      <c r="A91" s="26"/>
      <c r="B91" s="23"/>
      <c r="C91" s="23"/>
      <c r="D91" s="13"/>
      <c r="E91" s="27"/>
      <c r="F91" s="27"/>
      <c r="G91" s="28"/>
      <c r="H91" s="18"/>
      <c r="I91" s="18"/>
      <c r="J91" s="23"/>
      <c r="K91" s="19"/>
      <c r="L91" s="29"/>
      <c r="M91" s="29"/>
      <c r="N91" s="27"/>
      <c r="O91" s="29"/>
      <c r="P91" s="27"/>
      <c r="Q91" s="27"/>
      <c r="R91" s="30"/>
      <c r="S91" s="6"/>
      <c r="T91" s="31"/>
      <c r="U91" s="3"/>
      <c r="V91" s="3"/>
      <c r="W91" s="3"/>
      <c r="X91" s="3"/>
      <c r="Y91" s="3"/>
      <c r="Z91" s="3"/>
      <c r="AA91" s="3"/>
      <c r="AB91" s="3"/>
      <c r="AC91" s="3"/>
    </row>
    <row r="92" spans="1:29" s="3" customFormat="1" x14ac:dyDescent="0.2">
      <c r="A92" s="26"/>
      <c r="B92" s="23"/>
      <c r="C92" s="23"/>
      <c r="D92" s="13"/>
      <c r="E92" s="27"/>
      <c r="F92" s="27"/>
      <c r="G92" s="28"/>
      <c r="H92" s="18"/>
      <c r="I92" s="18"/>
      <c r="J92" s="23"/>
      <c r="K92" s="19"/>
      <c r="L92" s="29"/>
      <c r="M92" s="29"/>
      <c r="N92" s="27"/>
      <c r="O92" s="29"/>
      <c r="P92" s="27"/>
      <c r="Q92" s="27"/>
      <c r="R92" s="30"/>
      <c r="S92" s="6"/>
      <c r="T92" s="31"/>
    </row>
    <row r="93" spans="1:29" s="6" customFormat="1" x14ac:dyDescent="0.2">
      <c r="A93" s="14"/>
      <c r="B93" s="11"/>
      <c r="C93" s="11"/>
      <c r="D93" s="24"/>
      <c r="E93" s="15"/>
      <c r="F93" s="15"/>
      <c r="G93" s="16"/>
      <c r="H93" s="17"/>
      <c r="I93" s="17"/>
      <c r="J93" s="23"/>
      <c r="K93" s="19"/>
      <c r="L93" s="20"/>
      <c r="M93" s="20"/>
      <c r="N93" s="17"/>
      <c r="O93" s="20"/>
      <c r="P93" s="17"/>
      <c r="Q93" s="17"/>
      <c r="R93" s="21"/>
      <c r="S93" s="3"/>
      <c r="T93" s="4"/>
      <c r="U93" s="25"/>
      <c r="V93" s="3"/>
      <c r="W93" s="3"/>
      <c r="X93" s="3"/>
      <c r="Y93" s="3"/>
      <c r="Z93" s="3"/>
      <c r="AA93" s="3"/>
      <c r="AB93" s="3"/>
      <c r="AC93" s="3"/>
    </row>
    <row r="94" spans="1:29" s="3" customFormat="1" x14ac:dyDescent="0.2">
      <c r="A94" s="14"/>
      <c r="B94" s="11"/>
      <c r="C94" s="11"/>
      <c r="D94" s="24"/>
      <c r="E94" s="22"/>
      <c r="F94" s="22"/>
      <c r="G94" s="16"/>
      <c r="H94" s="17"/>
      <c r="I94" s="17"/>
      <c r="J94" s="11"/>
      <c r="K94" s="19"/>
      <c r="L94" s="20"/>
      <c r="M94" s="20"/>
      <c r="N94" s="17"/>
      <c r="O94" s="20"/>
      <c r="P94" s="17"/>
      <c r="Q94" s="22"/>
      <c r="R94" s="21"/>
    </row>
    <row r="95" spans="1:29" s="3" customFormat="1" x14ac:dyDescent="0.2">
      <c r="A95" s="14"/>
      <c r="B95" s="11"/>
      <c r="C95" s="11"/>
      <c r="D95" s="24"/>
      <c r="E95" s="22"/>
      <c r="F95" s="22"/>
      <c r="G95" s="16"/>
      <c r="H95" s="17"/>
      <c r="I95" s="17"/>
      <c r="J95" s="11"/>
      <c r="K95" s="19"/>
      <c r="L95" s="20"/>
      <c r="M95" s="20"/>
      <c r="N95" s="17"/>
      <c r="O95" s="20"/>
      <c r="P95" s="17"/>
      <c r="Q95" s="22"/>
      <c r="R95" s="21"/>
    </row>
    <row r="96" spans="1:29" s="3" customFormat="1" x14ac:dyDescent="0.2">
      <c r="A96" s="26"/>
      <c r="B96" s="23"/>
      <c r="C96" s="11"/>
      <c r="D96" s="24"/>
      <c r="E96" s="22"/>
      <c r="F96" s="22"/>
      <c r="G96" s="28"/>
      <c r="H96" s="17"/>
      <c r="I96" s="17"/>
      <c r="J96" s="23"/>
      <c r="K96" s="19"/>
      <c r="L96" s="40"/>
      <c r="M96" s="40"/>
      <c r="N96" s="22"/>
      <c r="O96" s="40"/>
      <c r="P96" s="22"/>
      <c r="Q96" s="22"/>
      <c r="R96" s="21"/>
      <c r="S96" s="6"/>
      <c r="T96" s="41"/>
    </row>
    <row r="97" spans="1:29" s="3" customFormat="1" x14ac:dyDescent="0.2">
      <c r="A97" s="26"/>
      <c r="B97" s="23"/>
      <c r="C97" s="11"/>
      <c r="D97" s="24"/>
      <c r="E97" s="22"/>
      <c r="F97" s="22"/>
      <c r="G97" s="28"/>
      <c r="H97" s="17"/>
      <c r="I97" s="17"/>
      <c r="J97" s="23"/>
      <c r="K97" s="19"/>
      <c r="L97" s="40"/>
      <c r="M97" s="40"/>
      <c r="N97" s="22"/>
      <c r="O97" s="40"/>
      <c r="P97" s="22"/>
      <c r="Q97" s="22"/>
      <c r="R97" s="21"/>
      <c r="S97" s="6"/>
      <c r="T97" s="41"/>
    </row>
    <row r="98" spans="1:29" s="6" customFormat="1" x14ac:dyDescent="0.2">
      <c r="A98" s="14"/>
      <c r="B98" s="11"/>
      <c r="C98" s="11"/>
      <c r="D98" s="24"/>
      <c r="E98" s="15"/>
      <c r="F98" s="15"/>
      <c r="G98" s="16"/>
      <c r="H98" s="17"/>
      <c r="I98" s="17"/>
      <c r="J98" s="23"/>
      <c r="K98" s="19"/>
      <c r="L98" s="20"/>
      <c r="M98" s="20"/>
      <c r="N98" s="17"/>
      <c r="O98" s="20"/>
      <c r="P98" s="17"/>
      <c r="Q98" s="17"/>
      <c r="R98" s="21"/>
      <c r="S98" s="3"/>
      <c r="T98" s="4"/>
      <c r="U98" s="25"/>
      <c r="V98" s="3"/>
      <c r="W98" s="3"/>
      <c r="X98" s="3"/>
      <c r="Y98" s="3"/>
      <c r="Z98" s="3"/>
      <c r="AA98" s="3"/>
      <c r="AB98" s="3"/>
      <c r="AC98" s="3"/>
    </row>
    <row r="99" spans="1:29" s="5" customFormat="1" x14ac:dyDescent="0.2">
      <c r="A99" s="14"/>
      <c r="B99" s="11"/>
      <c r="C99" s="11"/>
      <c r="D99" s="24"/>
      <c r="E99" s="15"/>
      <c r="F99" s="15"/>
      <c r="G99" s="16"/>
      <c r="H99" s="17"/>
      <c r="I99" s="17"/>
      <c r="J99" s="23"/>
      <c r="K99" s="19"/>
      <c r="L99" s="20"/>
      <c r="M99" s="20"/>
      <c r="N99" s="17"/>
      <c r="O99" s="20"/>
      <c r="P99" s="17"/>
      <c r="Q99" s="27"/>
      <c r="R99" s="30"/>
      <c r="S99" s="3"/>
      <c r="T99" s="4"/>
      <c r="V99" s="3"/>
    </row>
    <row r="100" spans="1:29" s="5" customFormat="1" x14ac:dyDescent="0.2">
      <c r="A100" s="26"/>
      <c r="B100" s="23"/>
      <c r="C100" s="23"/>
      <c r="D100" s="13"/>
      <c r="E100" s="27"/>
      <c r="F100" s="27"/>
      <c r="G100" s="28"/>
      <c r="H100" s="18"/>
      <c r="I100" s="18"/>
      <c r="J100" s="23"/>
      <c r="K100" s="19"/>
      <c r="L100" s="29"/>
      <c r="M100" s="29"/>
      <c r="N100" s="27"/>
      <c r="O100" s="29"/>
      <c r="P100" s="27"/>
      <c r="Q100" s="27"/>
      <c r="R100" s="30"/>
      <c r="T100" s="31"/>
    </row>
    <row r="101" spans="1:29" s="3" customFormat="1" x14ac:dyDescent="0.2">
      <c r="A101" s="14"/>
      <c r="B101" s="11"/>
      <c r="C101" s="11"/>
      <c r="D101" s="24"/>
      <c r="E101" s="15"/>
      <c r="F101" s="15"/>
      <c r="G101" s="16"/>
      <c r="H101" s="17"/>
      <c r="I101" s="17"/>
      <c r="J101" s="23"/>
      <c r="K101" s="19"/>
      <c r="L101" s="20"/>
      <c r="M101" s="20"/>
      <c r="N101" s="17"/>
      <c r="O101" s="20"/>
      <c r="P101" s="17"/>
      <c r="Q101" s="17"/>
      <c r="R101" s="21"/>
      <c r="T101" s="4"/>
    </row>
    <row r="102" spans="1:29" s="3" customFormat="1" x14ac:dyDescent="0.2">
      <c r="A102" s="26"/>
      <c r="B102" s="23"/>
      <c r="C102" s="11"/>
      <c r="D102" s="24"/>
      <c r="E102" s="15"/>
      <c r="F102" s="15"/>
      <c r="G102" s="16"/>
      <c r="H102" s="17"/>
      <c r="I102" s="17"/>
      <c r="J102" s="23"/>
      <c r="K102" s="19"/>
      <c r="L102" s="20"/>
      <c r="M102" s="20"/>
      <c r="N102" s="17"/>
      <c r="O102" s="20"/>
      <c r="P102" s="17"/>
      <c r="Q102" s="22"/>
      <c r="R102" s="38"/>
      <c r="S102" s="36"/>
      <c r="T102" s="4"/>
    </row>
    <row r="103" spans="1:29" s="5" customFormat="1" x14ac:dyDescent="0.2">
      <c r="A103" s="14"/>
      <c r="B103" s="11"/>
      <c r="C103" s="11"/>
      <c r="D103" s="24"/>
      <c r="E103" s="15"/>
      <c r="F103" s="15"/>
      <c r="G103" s="16"/>
      <c r="H103" s="17"/>
      <c r="I103" s="17"/>
      <c r="J103" s="23"/>
      <c r="K103" s="19"/>
      <c r="L103" s="20"/>
      <c r="M103" s="20"/>
      <c r="N103" s="17"/>
      <c r="O103" s="37"/>
      <c r="P103" s="17"/>
      <c r="Q103" s="17"/>
      <c r="R103" s="21"/>
      <c r="S103" s="3"/>
      <c r="T103" s="4"/>
    </row>
    <row r="104" spans="1:29" s="5" customFormat="1" x14ac:dyDescent="0.2">
      <c r="A104" s="14"/>
      <c r="B104" s="11"/>
      <c r="C104" s="11"/>
      <c r="D104" s="24"/>
      <c r="E104" s="15"/>
      <c r="F104" s="15"/>
      <c r="G104" s="16"/>
      <c r="H104" s="17"/>
      <c r="I104" s="17"/>
      <c r="J104" s="23"/>
      <c r="K104" s="19"/>
      <c r="L104" s="20"/>
      <c r="M104" s="20"/>
      <c r="N104" s="17"/>
      <c r="O104" s="20"/>
      <c r="P104" s="17"/>
      <c r="Q104" s="17"/>
      <c r="R104" s="21"/>
      <c r="S104" s="3"/>
      <c r="T104" s="4"/>
    </row>
    <row r="105" spans="1:29" s="3" customFormat="1" x14ac:dyDescent="0.2">
      <c r="A105" s="14"/>
      <c r="B105" s="11"/>
      <c r="C105" s="11"/>
      <c r="D105" s="24"/>
      <c r="E105" s="15"/>
      <c r="F105" s="15"/>
      <c r="G105" s="16"/>
      <c r="H105" s="17"/>
      <c r="I105" s="17"/>
      <c r="J105" s="23"/>
      <c r="K105" s="19"/>
      <c r="L105" s="20"/>
      <c r="M105" s="20"/>
      <c r="N105" s="17"/>
      <c r="O105" s="37"/>
      <c r="P105" s="17"/>
      <c r="Q105" s="17"/>
      <c r="R105" s="21"/>
      <c r="T105" s="4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s="5" customFormat="1" x14ac:dyDescent="0.2">
      <c r="A106" s="14"/>
      <c r="B106" s="11"/>
      <c r="C106" s="11"/>
      <c r="D106" s="24"/>
      <c r="E106" s="15"/>
      <c r="F106" s="15"/>
      <c r="G106" s="16"/>
      <c r="H106" s="17"/>
      <c r="I106" s="17"/>
      <c r="J106" s="23"/>
      <c r="K106" s="19"/>
      <c r="L106" s="20"/>
      <c r="M106" s="20"/>
      <c r="N106" s="17"/>
      <c r="O106" s="37"/>
      <c r="P106" s="17"/>
      <c r="Q106" s="17"/>
      <c r="R106" s="21"/>
      <c r="S106" s="3"/>
      <c r="T106" s="4"/>
      <c r="V106" s="6"/>
    </row>
    <row r="107" spans="1:29" s="3" customFormat="1" x14ac:dyDescent="0.2">
      <c r="A107" s="14"/>
      <c r="B107" s="11"/>
      <c r="C107" s="11"/>
      <c r="D107" s="24"/>
      <c r="E107" s="15"/>
      <c r="F107" s="15"/>
      <c r="G107" s="16"/>
      <c r="H107" s="17"/>
      <c r="I107" s="17"/>
      <c r="J107" s="23"/>
      <c r="K107" s="19"/>
      <c r="L107" s="20"/>
      <c r="M107" s="20"/>
      <c r="N107" s="17"/>
      <c r="O107" s="20"/>
      <c r="P107" s="17"/>
      <c r="Q107" s="17"/>
      <c r="R107" s="21"/>
      <c r="T107" s="4"/>
      <c r="U107" s="25"/>
    </row>
    <row r="108" spans="1:29" s="3" customFormat="1" x14ac:dyDescent="0.2">
      <c r="A108" s="26"/>
      <c r="B108" s="23"/>
      <c r="C108" s="23"/>
      <c r="D108" s="13"/>
      <c r="E108" s="27"/>
      <c r="F108" s="27"/>
      <c r="G108" s="28"/>
      <c r="H108" s="18"/>
      <c r="I108" s="18"/>
      <c r="J108" s="23"/>
      <c r="K108" s="19"/>
      <c r="L108" s="29"/>
      <c r="M108" s="29"/>
      <c r="N108" s="27"/>
      <c r="O108" s="29"/>
      <c r="P108" s="27"/>
      <c r="Q108" s="27"/>
      <c r="R108" s="30"/>
      <c r="S108" s="5"/>
      <c r="T108" s="31"/>
      <c r="V108" s="6"/>
    </row>
    <row r="109" spans="1:29" s="3" customFormat="1" x14ac:dyDescent="0.2">
      <c r="A109" s="14"/>
      <c r="B109" s="11"/>
      <c r="C109" s="23"/>
      <c r="D109" s="13"/>
      <c r="E109" s="27"/>
      <c r="F109" s="27"/>
      <c r="G109" s="28"/>
      <c r="H109" s="17"/>
      <c r="I109" s="17"/>
      <c r="J109" s="23"/>
      <c r="K109" s="19"/>
      <c r="L109" s="29"/>
      <c r="M109" s="29"/>
      <c r="N109" s="27"/>
      <c r="O109" s="29"/>
      <c r="P109" s="27"/>
      <c r="Q109" s="27"/>
      <c r="R109" s="30"/>
      <c r="S109" s="5"/>
      <c r="T109" s="31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s="5" customFormat="1" x14ac:dyDescent="0.2">
      <c r="A110" s="14"/>
      <c r="B110" s="11"/>
      <c r="C110" s="11"/>
      <c r="D110" s="13"/>
      <c r="E110" s="22"/>
      <c r="F110" s="22"/>
      <c r="G110" s="16"/>
      <c r="H110" s="17"/>
      <c r="I110" s="17"/>
      <c r="J110" s="23"/>
      <c r="K110" s="19"/>
      <c r="L110" s="40"/>
      <c r="M110" s="40"/>
      <c r="N110" s="22"/>
      <c r="O110" s="40"/>
      <c r="P110" s="22"/>
      <c r="Q110" s="22"/>
      <c r="R110" s="21"/>
      <c r="S110" s="6"/>
      <c r="T110" s="41"/>
    </row>
    <row r="111" spans="1:29" s="5" customFormat="1" x14ac:dyDescent="0.2">
      <c r="A111" s="26"/>
      <c r="B111" s="23"/>
      <c r="C111" s="23"/>
      <c r="D111" s="13"/>
      <c r="E111" s="27"/>
      <c r="F111" s="27"/>
      <c r="G111" s="28"/>
      <c r="H111" s="18"/>
      <c r="I111" s="18"/>
      <c r="J111" s="23"/>
      <c r="K111" s="19"/>
      <c r="L111" s="29"/>
      <c r="M111" s="29"/>
      <c r="N111" s="27"/>
      <c r="O111" s="29"/>
      <c r="P111" s="27"/>
      <c r="Q111" s="27"/>
      <c r="R111" s="30"/>
      <c r="T111" s="31"/>
    </row>
    <row r="112" spans="1:29" s="5" customFormat="1" x14ac:dyDescent="0.2">
      <c r="A112" s="26"/>
      <c r="B112" s="23"/>
      <c r="C112" s="23"/>
      <c r="D112" s="13"/>
      <c r="E112" s="27"/>
      <c r="F112" s="27"/>
      <c r="G112" s="28"/>
      <c r="H112" s="18"/>
      <c r="I112" s="18"/>
      <c r="J112" s="23"/>
      <c r="K112" s="19"/>
      <c r="L112" s="29"/>
      <c r="M112" s="29"/>
      <c r="N112" s="27"/>
      <c r="O112" s="29"/>
      <c r="P112" s="27"/>
      <c r="Q112" s="27"/>
      <c r="R112" s="30"/>
      <c r="T112" s="31"/>
    </row>
    <row r="113" spans="1:30" s="3" customFormat="1" x14ac:dyDescent="0.2">
      <c r="A113" s="14"/>
      <c r="B113" s="11"/>
      <c r="C113" s="11"/>
      <c r="D113" s="24"/>
      <c r="E113" s="15"/>
      <c r="F113" s="15"/>
      <c r="G113" s="16"/>
      <c r="H113" s="17"/>
      <c r="I113" s="17"/>
      <c r="J113" s="23"/>
      <c r="K113" s="19"/>
      <c r="L113" s="20"/>
      <c r="M113" s="20"/>
      <c r="N113" s="17"/>
      <c r="O113" s="20"/>
      <c r="P113" s="17"/>
      <c r="Q113" s="17"/>
      <c r="R113" s="21"/>
      <c r="T113" s="4"/>
      <c r="U113" s="5"/>
      <c r="W113" s="5"/>
      <c r="X113" s="5"/>
      <c r="Y113" s="5"/>
      <c r="Z113" s="5"/>
      <c r="AA113" s="5"/>
      <c r="AB113" s="5"/>
      <c r="AC113" s="5"/>
    </row>
    <row r="114" spans="1:30" s="5" customFormat="1" x14ac:dyDescent="0.2">
      <c r="A114" s="14"/>
      <c r="B114" s="11"/>
      <c r="C114" s="11"/>
      <c r="D114" s="24"/>
      <c r="E114" s="15"/>
      <c r="F114" s="15"/>
      <c r="G114" s="16"/>
      <c r="H114" s="17"/>
      <c r="I114" s="17"/>
      <c r="J114" s="23"/>
      <c r="K114" s="19"/>
      <c r="L114" s="20"/>
      <c r="M114" s="20"/>
      <c r="N114" s="17"/>
      <c r="O114" s="20"/>
      <c r="P114" s="17"/>
      <c r="Q114" s="17"/>
      <c r="R114" s="21"/>
      <c r="S114" s="3"/>
      <c r="T114" s="4"/>
    </row>
    <row r="115" spans="1:30" s="5" customFormat="1" x14ac:dyDescent="0.2">
      <c r="A115" s="14"/>
      <c r="B115" s="11"/>
      <c r="C115" s="11"/>
      <c r="D115" s="24"/>
      <c r="E115" s="15"/>
      <c r="F115" s="15"/>
      <c r="G115" s="16"/>
      <c r="H115" s="17"/>
      <c r="I115" s="17"/>
      <c r="J115" s="23"/>
      <c r="K115" s="19"/>
      <c r="L115" s="20"/>
      <c r="M115" s="20"/>
      <c r="N115" s="17"/>
      <c r="O115" s="20"/>
      <c r="P115" s="17"/>
      <c r="Q115" s="17"/>
      <c r="R115" s="21"/>
      <c r="S115" s="3"/>
      <c r="T115" s="4"/>
    </row>
    <row r="116" spans="1:30" s="5" customFormat="1" x14ac:dyDescent="0.2">
      <c r="A116" s="14"/>
      <c r="B116" s="11"/>
      <c r="C116" s="11"/>
      <c r="D116" s="24"/>
      <c r="E116" s="15"/>
      <c r="F116" s="15"/>
      <c r="G116" s="16"/>
      <c r="H116" s="17"/>
      <c r="I116" s="17"/>
      <c r="J116" s="23"/>
      <c r="K116" s="19"/>
      <c r="L116" s="20"/>
      <c r="M116" s="20"/>
      <c r="N116" s="17"/>
      <c r="O116" s="20"/>
      <c r="P116" s="17"/>
      <c r="Q116" s="17"/>
      <c r="R116" s="21"/>
      <c r="S116" s="3"/>
      <c r="T116" s="4"/>
    </row>
    <row r="117" spans="1:30" s="3" customFormat="1" x14ac:dyDescent="0.2">
      <c r="A117" s="14"/>
      <c r="B117" s="11"/>
      <c r="C117" s="11"/>
      <c r="D117" s="24"/>
      <c r="E117" s="15"/>
      <c r="F117" s="15"/>
      <c r="G117" s="16"/>
      <c r="H117" s="17"/>
      <c r="I117" s="17"/>
      <c r="J117" s="23"/>
      <c r="K117" s="19"/>
      <c r="L117" s="20"/>
      <c r="M117" s="20"/>
      <c r="N117" s="17"/>
      <c r="O117" s="20"/>
      <c r="P117" s="17"/>
      <c r="Q117" s="17"/>
      <c r="R117" s="21"/>
      <c r="S117" s="5"/>
      <c r="T117" s="31"/>
    </row>
    <row r="118" spans="1:30" s="3" customFormat="1" x14ac:dyDescent="0.2">
      <c r="A118" s="14"/>
      <c r="B118" s="11"/>
      <c r="C118" s="11"/>
      <c r="D118" s="24"/>
      <c r="E118" s="15"/>
      <c r="F118" s="15"/>
      <c r="G118" s="16"/>
      <c r="H118" s="17"/>
      <c r="I118" s="17"/>
      <c r="J118" s="23"/>
      <c r="K118" s="19"/>
      <c r="L118" s="20"/>
      <c r="M118" s="20"/>
      <c r="N118" s="17"/>
      <c r="O118" s="20"/>
      <c r="P118" s="17"/>
      <c r="Q118" s="17"/>
      <c r="R118" s="21"/>
      <c r="T118" s="4"/>
    </row>
    <row r="119" spans="1:30" s="5" customFormat="1" x14ac:dyDescent="0.2">
      <c r="A119" s="26"/>
      <c r="B119" s="23"/>
      <c r="C119" s="23"/>
      <c r="D119" s="13"/>
      <c r="E119" s="27"/>
      <c r="F119" s="27"/>
      <c r="G119" s="28"/>
      <c r="H119" s="18"/>
      <c r="I119" s="18"/>
      <c r="J119" s="23"/>
      <c r="K119" s="19"/>
      <c r="L119" s="29"/>
      <c r="M119" s="29"/>
      <c r="N119" s="27"/>
      <c r="O119" s="29"/>
      <c r="P119" s="27"/>
      <c r="Q119" s="27"/>
      <c r="R119" s="30"/>
      <c r="T119" s="31"/>
      <c r="V119" s="6"/>
    </row>
    <row r="120" spans="1:30" s="5" customFormat="1" x14ac:dyDescent="0.2">
      <c r="A120" s="26"/>
      <c r="B120" s="23"/>
      <c r="C120" s="23"/>
      <c r="D120" s="13"/>
      <c r="E120" s="27"/>
      <c r="F120" s="27"/>
      <c r="G120" s="28"/>
      <c r="H120" s="18"/>
      <c r="I120" s="18"/>
      <c r="J120" s="23"/>
      <c r="K120" s="19"/>
      <c r="L120" s="29"/>
      <c r="M120" s="29"/>
      <c r="N120" s="27"/>
      <c r="O120" s="29"/>
      <c r="P120" s="27"/>
      <c r="Q120" s="27"/>
      <c r="R120" s="30"/>
      <c r="T120" s="31"/>
    </row>
    <row r="121" spans="1:30" s="5" customFormat="1" x14ac:dyDescent="0.2">
      <c r="A121" s="14"/>
      <c r="B121" s="43"/>
      <c r="C121" s="11"/>
      <c r="D121" s="24"/>
      <c r="E121" s="15"/>
      <c r="F121" s="15"/>
      <c r="G121" s="16"/>
      <c r="H121" s="17"/>
      <c r="I121" s="17"/>
      <c r="J121" s="23"/>
      <c r="K121" s="19"/>
      <c r="L121" s="20"/>
      <c r="M121" s="20"/>
      <c r="N121" s="17"/>
      <c r="O121" s="20"/>
      <c r="P121" s="17"/>
      <c r="Q121" s="27"/>
      <c r="R121" s="21"/>
      <c r="S121" s="3"/>
      <c r="T121" s="4"/>
      <c r="U121" s="6"/>
      <c r="V121" s="3"/>
      <c r="W121" s="6"/>
      <c r="X121" s="6"/>
      <c r="Y121" s="6"/>
      <c r="Z121" s="6"/>
      <c r="AA121" s="6"/>
      <c r="AB121" s="6"/>
      <c r="AC121" s="6"/>
    </row>
    <row r="122" spans="1:30" s="5" customFormat="1" x14ac:dyDescent="0.2">
      <c r="A122" s="26"/>
      <c r="B122" s="23"/>
      <c r="C122" s="23"/>
      <c r="D122" s="13"/>
      <c r="E122" s="27"/>
      <c r="F122" s="27"/>
      <c r="G122" s="28"/>
      <c r="H122" s="18"/>
      <c r="I122" s="18"/>
      <c r="J122" s="23"/>
      <c r="K122" s="19"/>
      <c r="L122" s="29"/>
      <c r="M122" s="29"/>
      <c r="N122" s="27"/>
      <c r="O122" s="29"/>
      <c r="P122" s="27"/>
      <c r="Q122" s="27"/>
      <c r="R122" s="30"/>
      <c r="T122" s="31"/>
    </row>
    <row r="123" spans="1:30" s="39" customFormat="1" x14ac:dyDescent="0.2">
      <c r="A123" s="14"/>
      <c r="B123" s="11"/>
      <c r="C123" s="11"/>
      <c r="D123" s="24"/>
      <c r="E123" s="22"/>
      <c r="F123" s="22"/>
      <c r="G123" s="16"/>
      <c r="H123" s="17"/>
      <c r="I123" s="17"/>
      <c r="J123" s="11"/>
      <c r="K123" s="19"/>
      <c r="L123" s="20"/>
      <c r="M123" s="20"/>
      <c r="N123" s="17"/>
      <c r="O123" s="20"/>
      <c r="P123" s="17"/>
      <c r="Q123" s="22"/>
      <c r="R123" s="21"/>
    </row>
    <row r="124" spans="1:30" s="3" customFormat="1" x14ac:dyDescent="0.2">
      <c r="A124" s="26"/>
      <c r="B124" s="23"/>
      <c r="C124" s="23"/>
      <c r="D124" s="13"/>
      <c r="E124" s="27"/>
      <c r="F124" s="27"/>
      <c r="G124" s="28"/>
      <c r="H124" s="18"/>
      <c r="I124" s="18"/>
      <c r="J124" s="23"/>
      <c r="K124" s="19"/>
      <c r="L124" s="29"/>
      <c r="M124" s="29"/>
      <c r="N124" s="27"/>
      <c r="O124" s="29"/>
      <c r="P124" s="27"/>
      <c r="Q124" s="27"/>
      <c r="R124" s="30"/>
      <c r="S124" s="5"/>
      <c r="T124" s="31"/>
      <c r="V124" s="6"/>
    </row>
    <row r="125" spans="1:30" s="3" customFormat="1" x14ac:dyDescent="0.2">
      <c r="A125" s="14"/>
      <c r="B125" s="11"/>
      <c r="C125" s="11"/>
      <c r="D125" s="24"/>
      <c r="E125" s="15"/>
      <c r="F125" s="15"/>
      <c r="G125" s="16"/>
      <c r="H125" s="17"/>
      <c r="I125" s="17"/>
      <c r="J125" s="23"/>
      <c r="K125" s="19"/>
      <c r="L125" s="20"/>
      <c r="M125" s="20"/>
      <c r="N125" s="17"/>
      <c r="O125" s="37"/>
      <c r="P125" s="17"/>
      <c r="Q125" s="22"/>
      <c r="R125" s="21"/>
      <c r="T125" s="4"/>
      <c r="U125" s="25"/>
    </row>
    <row r="126" spans="1:30" s="5" customFormat="1" x14ac:dyDescent="0.2">
      <c r="A126" s="26"/>
      <c r="B126" s="23"/>
      <c r="C126" s="23"/>
      <c r="D126" s="13"/>
      <c r="E126" s="34"/>
      <c r="F126" s="34"/>
      <c r="G126" s="28"/>
      <c r="H126" s="18"/>
      <c r="I126" s="18"/>
      <c r="J126" s="23"/>
      <c r="K126" s="19"/>
      <c r="L126" s="35"/>
      <c r="M126" s="35"/>
      <c r="N126" s="18"/>
      <c r="O126" s="35"/>
      <c r="P126" s="18"/>
      <c r="Q126" s="18"/>
      <c r="R126" s="33"/>
      <c r="S126" s="42"/>
      <c r="T126" s="31"/>
    </row>
    <row r="127" spans="1:30" s="5" customFormat="1" x14ac:dyDescent="0.2">
      <c r="A127" s="14"/>
      <c r="B127" s="11"/>
      <c r="C127" s="23"/>
      <c r="D127" s="13"/>
      <c r="E127" s="27"/>
      <c r="F127" s="27"/>
      <c r="G127" s="28"/>
      <c r="H127" s="18"/>
      <c r="I127" s="18"/>
      <c r="J127" s="23"/>
      <c r="K127" s="19"/>
      <c r="L127" s="29"/>
      <c r="M127" s="29"/>
      <c r="N127" s="27"/>
      <c r="O127" s="29"/>
      <c r="P127" s="27"/>
      <c r="Q127" s="27"/>
      <c r="R127" s="30"/>
      <c r="T127" s="31"/>
      <c r="V127" s="3"/>
      <c r="W127" s="6"/>
      <c r="X127" s="6"/>
      <c r="Y127" s="6"/>
      <c r="Z127" s="6"/>
      <c r="AA127" s="6"/>
      <c r="AB127" s="6"/>
      <c r="AC127" s="6"/>
      <c r="AD127" s="6"/>
    </row>
    <row r="128" spans="1:30" s="3" customFormat="1" hidden="1" x14ac:dyDescent="0.2">
      <c r="A128" s="14"/>
      <c r="B128" s="11"/>
      <c r="C128" s="11"/>
      <c r="D128" s="24"/>
      <c r="E128" s="15"/>
      <c r="F128" s="15"/>
      <c r="G128" s="16"/>
      <c r="H128" s="17"/>
      <c r="I128" s="17"/>
      <c r="J128" s="23"/>
      <c r="K128" s="19"/>
      <c r="L128" s="20"/>
      <c r="M128" s="20"/>
      <c r="N128" s="17"/>
      <c r="O128" s="20"/>
      <c r="P128" s="17"/>
      <c r="Q128" s="17"/>
      <c r="R128" s="21"/>
      <c r="T128" s="4"/>
    </row>
    <row r="129" spans="1:30" s="5" customFormat="1" x14ac:dyDescent="0.2">
      <c r="A129" s="14"/>
      <c r="B129" s="11"/>
      <c r="C129" s="23"/>
      <c r="D129" s="13"/>
      <c r="E129" s="27"/>
      <c r="F129" s="27"/>
      <c r="G129" s="28"/>
      <c r="H129" s="18"/>
      <c r="I129" s="18"/>
      <c r="J129" s="23"/>
      <c r="K129" s="19"/>
      <c r="L129" s="29"/>
      <c r="M129" s="29"/>
      <c r="N129" s="27"/>
      <c r="O129" s="29"/>
      <c r="P129" s="27"/>
      <c r="Q129" s="27"/>
      <c r="R129" s="30"/>
      <c r="T129" s="31"/>
      <c r="V129" s="3"/>
      <c r="W129" s="6"/>
      <c r="X129" s="6"/>
      <c r="Y129" s="6"/>
      <c r="Z129" s="6"/>
      <c r="AA129" s="6"/>
      <c r="AB129" s="6"/>
      <c r="AC129" s="6"/>
      <c r="AD129" s="6"/>
    </row>
    <row r="130" spans="1:30" s="5" customFormat="1" x14ac:dyDescent="0.2">
      <c r="A130" s="14"/>
      <c r="B130" s="11"/>
      <c r="C130" s="23"/>
      <c r="D130" s="13"/>
      <c r="E130" s="27"/>
      <c r="F130" s="27"/>
      <c r="G130" s="28"/>
      <c r="H130" s="18"/>
      <c r="I130" s="18"/>
      <c r="J130" s="23"/>
      <c r="K130" s="19"/>
      <c r="L130" s="29"/>
      <c r="M130" s="29"/>
      <c r="N130" s="27"/>
      <c r="O130" s="29"/>
      <c r="P130" s="27"/>
      <c r="Q130" s="27"/>
      <c r="R130" s="30"/>
      <c r="T130" s="31"/>
      <c r="V130" s="3"/>
      <c r="W130" s="6"/>
      <c r="X130" s="6"/>
      <c r="Y130" s="6"/>
      <c r="Z130" s="6"/>
      <c r="AA130" s="6"/>
      <c r="AB130" s="6"/>
      <c r="AC130" s="6"/>
      <c r="AD130" s="6"/>
    </row>
    <row r="131" spans="1:30" s="5" customFormat="1" x14ac:dyDescent="0.2">
      <c r="A131" s="14"/>
      <c r="B131" s="11"/>
      <c r="C131" s="23"/>
      <c r="D131" s="13"/>
      <c r="E131" s="27"/>
      <c r="F131" s="27"/>
      <c r="G131" s="28"/>
      <c r="H131" s="18"/>
      <c r="I131" s="18"/>
      <c r="J131" s="23"/>
      <c r="K131" s="19"/>
      <c r="L131" s="29"/>
      <c r="M131" s="29"/>
      <c r="N131" s="27"/>
      <c r="O131" s="29"/>
      <c r="P131" s="27"/>
      <c r="Q131" s="27"/>
      <c r="R131" s="30"/>
      <c r="T131" s="31"/>
      <c r="V131" s="3"/>
      <c r="W131" s="6"/>
      <c r="X131" s="6"/>
      <c r="Y131" s="6"/>
      <c r="Z131" s="6"/>
      <c r="AA131" s="6"/>
      <c r="AB131" s="6"/>
      <c r="AC131" s="6"/>
      <c r="AD131" s="6"/>
    </row>
    <row r="132" spans="1:30" s="5" customFormat="1" x14ac:dyDescent="0.2">
      <c r="A132" s="14"/>
      <c r="B132" s="11"/>
      <c r="C132" s="23"/>
      <c r="D132" s="13"/>
      <c r="E132" s="27"/>
      <c r="F132" s="27"/>
      <c r="G132" s="28"/>
      <c r="H132" s="18"/>
      <c r="I132" s="18"/>
      <c r="J132" s="23"/>
      <c r="K132" s="19"/>
      <c r="L132" s="29"/>
      <c r="M132" s="29"/>
      <c r="N132" s="27"/>
      <c r="O132" s="29"/>
      <c r="P132" s="27"/>
      <c r="Q132" s="27"/>
      <c r="R132" s="30"/>
      <c r="T132" s="31"/>
      <c r="V132" s="3"/>
      <c r="W132" s="6"/>
      <c r="X132" s="6"/>
      <c r="Y132" s="6"/>
      <c r="Z132" s="6"/>
      <c r="AA132" s="6"/>
      <c r="AB132" s="6"/>
      <c r="AC132" s="6"/>
      <c r="AD132" s="6"/>
    </row>
    <row r="133" spans="1:30" s="5" customFormat="1" x14ac:dyDescent="0.2">
      <c r="A133" s="14"/>
      <c r="B133" s="11"/>
      <c r="C133" s="23"/>
      <c r="D133" s="13"/>
      <c r="E133" s="27"/>
      <c r="F133" s="27"/>
      <c r="G133" s="28"/>
      <c r="H133" s="18"/>
      <c r="I133" s="18"/>
      <c r="J133" s="23"/>
      <c r="K133" s="19"/>
      <c r="L133" s="29"/>
      <c r="M133" s="29"/>
      <c r="N133" s="27"/>
      <c r="O133" s="29"/>
      <c r="P133" s="27"/>
      <c r="Q133" s="27"/>
      <c r="R133" s="30"/>
      <c r="T133" s="31"/>
      <c r="V133" s="3"/>
      <c r="W133" s="6"/>
      <c r="X133" s="6"/>
      <c r="Y133" s="6"/>
      <c r="Z133" s="6"/>
      <c r="AA133" s="6"/>
      <c r="AB133" s="6"/>
      <c r="AC133" s="6"/>
      <c r="AD133" s="6"/>
    </row>
    <row r="134" spans="1:30" s="5" customFormat="1" x14ac:dyDescent="0.2">
      <c r="A134" s="26"/>
      <c r="B134" s="23"/>
      <c r="C134" s="23"/>
      <c r="D134" s="13"/>
      <c r="E134" s="27"/>
      <c r="F134" s="27"/>
      <c r="G134" s="28"/>
      <c r="H134" s="18"/>
      <c r="I134" s="18"/>
      <c r="J134" s="23"/>
      <c r="K134" s="19"/>
      <c r="L134" s="29"/>
      <c r="M134" s="29"/>
      <c r="N134" s="27"/>
      <c r="O134" s="29"/>
      <c r="P134" s="27"/>
      <c r="Q134" s="27"/>
      <c r="R134" s="30"/>
      <c r="T134" s="31"/>
    </row>
    <row r="135" spans="1:30" s="5" customFormat="1" x14ac:dyDescent="0.2">
      <c r="A135" s="14"/>
      <c r="B135" s="11"/>
      <c r="C135" s="11"/>
      <c r="D135" s="24"/>
      <c r="E135" s="15"/>
      <c r="F135" s="15"/>
      <c r="G135" s="16"/>
      <c r="H135" s="17"/>
      <c r="I135" s="17"/>
      <c r="J135" s="23"/>
      <c r="K135" s="19"/>
      <c r="L135" s="20"/>
      <c r="M135" s="20"/>
      <c r="N135" s="17"/>
      <c r="O135" s="20"/>
      <c r="P135" s="17"/>
      <c r="Q135" s="17"/>
      <c r="R135" s="21"/>
      <c r="S135" s="6"/>
      <c r="T135" s="41"/>
      <c r="U135" s="3"/>
      <c r="W135" s="3"/>
      <c r="X135" s="3"/>
      <c r="Y135" s="3"/>
      <c r="Z135" s="3"/>
      <c r="AA135" s="3"/>
      <c r="AB135" s="3"/>
      <c r="AC135" s="3"/>
    </row>
    <row r="136" spans="1:30" s="3" customFormat="1" x14ac:dyDescent="0.2">
      <c r="A136" s="14"/>
      <c r="B136" s="11"/>
      <c r="C136" s="11"/>
      <c r="D136" s="24"/>
      <c r="E136" s="15"/>
      <c r="F136" s="15"/>
      <c r="G136" s="16"/>
      <c r="H136" s="17"/>
      <c r="I136" s="17"/>
      <c r="J136" s="23"/>
      <c r="K136" s="19"/>
      <c r="L136" s="20"/>
      <c r="M136" s="20"/>
      <c r="N136" s="17"/>
      <c r="O136" s="20"/>
      <c r="P136" s="17"/>
      <c r="Q136" s="17"/>
      <c r="R136" s="21"/>
      <c r="S136" s="6"/>
      <c r="T136" s="41"/>
      <c r="V136" s="5"/>
    </row>
    <row r="137" spans="1:30" s="3" customFormat="1" x14ac:dyDescent="0.2">
      <c r="A137" s="14"/>
      <c r="B137" s="11"/>
      <c r="C137" s="11"/>
      <c r="D137" s="24"/>
      <c r="E137" s="15"/>
      <c r="F137" s="15"/>
      <c r="G137" s="16"/>
      <c r="H137" s="17"/>
      <c r="I137" s="17"/>
      <c r="J137" s="23"/>
      <c r="K137" s="19"/>
      <c r="L137" s="20"/>
      <c r="M137" s="20"/>
      <c r="N137" s="17"/>
      <c r="O137" s="20"/>
      <c r="P137" s="17"/>
      <c r="Q137" s="17"/>
      <c r="R137" s="21"/>
      <c r="S137" s="5"/>
      <c r="T137" s="41"/>
      <c r="U137" s="5"/>
      <c r="V137" s="5"/>
      <c r="W137" s="5"/>
      <c r="X137" s="5"/>
      <c r="Y137" s="5"/>
      <c r="Z137" s="5"/>
      <c r="AA137" s="5"/>
      <c r="AB137" s="5"/>
      <c r="AC137" s="5"/>
    </row>
    <row r="138" spans="1:30" s="5" customFormat="1" x14ac:dyDescent="0.2">
      <c r="A138" s="14"/>
      <c r="B138" s="11"/>
      <c r="C138" s="11"/>
      <c r="D138" s="24"/>
      <c r="E138" s="15"/>
      <c r="F138" s="15"/>
      <c r="G138" s="16"/>
      <c r="H138" s="17"/>
      <c r="I138" s="17"/>
      <c r="J138" s="23"/>
      <c r="K138" s="19"/>
      <c r="L138" s="20"/>
      <c r="M138" s="20"/>
      <c r="N138" s="17"/>
      <c r="O138" s="20"/>
      <c r="P138" s="17"/>
      <c r="Q138" s="17"/>
      <c r="R138" s="21"/>
      <c r="S138" s="6"/>
      <c r="T138" s="41"/>
    </row>
    <row r="139" spans="1:30" s="5" customFormat="1" x14ac:dyDescent="0.2">
      <c r="A139" s="14"/>
      <c r="B139" s="11"/>
      <c r="C139" s="11"/>
      <c r="D139" s="24"/>
      <c r="E139" s="15"/>
      <c r="F139" s="15"/>
      <c r="G139" s="16"/>
      <c r="H139" s="17"/>
      <c r="I139" s="17"/>
      <c r="J139" s="23"/>
      <c r="K139" s="19"/>
      <c r="L139" s="20"/>
      <c r="M139" s="20"/>
      <c r="N139" s="17"/>
      <c r="O139" s="20"/>
      <c r="P139" s="17"/>
      <c r="Q139" s="17"/>
      <c r="R139" s="21"/>
      <c r="T139" s="41"/>
      <c r="U139" s="6"/>
      <c r="W139" s="6"/>
      <c r="X139" s="6"/>
      <c r="Y139" s="6"/>
      <c r="Z139" s="6"/>
      <c r="AA139" s="6"/>
      <c r="AB139" s="6"/>
      <c r="AC139" s="6"/>
    </row>
    <row r="140" spans="1:30" s="6" customFormat="1" x14ac:dyDescent="0.2">
      <c r="A140" s="14"/>
      <c r="B140" s="11"/>
      <c r="C140" s="11"/>
      <c r="D140" s="24"/>
      <c r="E140" s="15"/>
      <c r="F140" s="15"/>
      <c r="G140" s="16"/>
      <c r="H140" s="17"/>
      <c r="I140" s="17"/>
      <c r="J140" s="23"/>
      <c r="K140" s="19"/>
      <c r="L140" s="20"/>
      <c r="M140" s="20"/>
      <c r="N140" s="17"/>
      <c r="O140" s="20"/>
      <c r="P140" s="17"/>
      <c r="Q140" s="17"/>
      <c r="R140" s="21"/>
      <c r="S140" s="3"/>
      <c r="T140" s="4"/>
      <c r="U140" s="5"/>
      <c r="V140" s="5"/>
      <c r="W140" s="5"/>
      <c r="X140" s="5"/>
      <c r="Y140" s="5"/>
      <c r="Z140" s="5"/>
      <c r="AA140" s="5"/>
      <c r="AB140" s="5"/>
      <c r="AC140" s="5"/>
    </row>
    <row r="141" spans="1:30" s="5" customFormat="1" x14ac:dyDescent="0.2">
      <c r="A141" s="14"/>
      <c r="B141" s="11"/>
      <c r="C141" s="11"/>
      <c r="D141" s="24"/>
      <c r="E141" s="15"/>
      <c r="F141" s="15"/>
      <c r="G141" s="16"/>
      <c r="H141" s="17"/>
      <c r="I141" s="17"/>
      <c r="J141" s="23"/>
      <c r="K141" s="19"/>
      <c r="L141" s="20"/>
      <c r="M141" s="20"/>
      <c r="N141" s="17"/>
      <c r="O141" s="20"/>
      <c r="P141" s="17"/>
      <c r="Q141" s="17"/>
      <c r="R141" s="21"/>
      <c r="T141" s="41"/>
      <c r="U141" s="3"/>
      <c r="W141" s="3"/>
      <c r="X141" s="3"/>
      <c r="Y141" s="3"/>
      <c r="Z141" s="3"/>
      <c r="AA141" s="3"/>
      <c r="AB141" s="3"/>
      <c r="AC141" s="3"/>
    </row>
    <row r="142" spans="1:30" s="3" customFormat="1" x14ac:dyDescent="0.2">
      <c r="A142" s="14"/>
      <c r="B142" s="11"/>
      <c r="C142" s="11"/>
      <c r="D142" s="24"/>
      <c r="E142" s="15"/>
      <c r="F142" s="15"/>
      <c r="G142" s="16"/>
      <c r="H142" s="17"/>
      <c r="I142" s="17"/>
      <c r="J142" s="23"/>
      <c r="K142" s="19"/>
      <c r="L142" s="20"/>
      <c r="M142" s="20"/>
      <c r="N142" s="17"/>
      <c r="O142" s="20"/>
      <c r="P142" s="17"/>
      <c r="Q142" s="17"/>
      <c r="R142" s="21"/>
      <c r="S142" s="5"/>
      <c r="T142" s="41"/>
      <c r="V142" s="5"/>
    </row>
    <row r="143" spans="1:30" s="3" customFormat="1" x14ac:dyDescent="0.2">
      <c r="A143" s="14"/>
      <c r="B143" s="11"/>
      <c r="C143" s="11"/>
      <c r="D143" s="24"/>
      <c r="E143" s="15"/>
      <c r="F143" s="15"/>
      <c r="G143" s="16"/>
      <c r="H143" s="17"/>
      <c r="I143" s="17"/>
      <c r="J143" s="23"/>
      <c r="K143" s="19"/>
      <c r="L143" s="20"/>
      <c r="M143" s="20"/>
      <c r="N143" s="17"/>
      <c r="O143" s="20"/>
      <c r="P143" s="17"/>
      <c r="Q143" s="17"/>
      <c r="R143" s="21"/>
      <c r="S143" s="5"/>
      <c r="T143" s="41"/>
      <c r="V143" s="5"/>
    </row>
    <row r="144" spans="1:30" s="5" customFormat="1" x14ac:dyDescent="0.2">
      <c r="A144" s="14"/>
      <c r="B144" s="11"/>
      <c r="C144" s="11"/>
      <c r="D144" s="24"/>
      <c r="E144" s="15"/>
      <c r="F144" s="15"/>
      <c r="G144" s="16"/>
      <c r="H144" s="17"/>
      <c r="I144" s="17"/>
      <c r="J144" s="23"/>
      <c r="K144" s="19"/>
      <c r="L144" s="20"/>
      <c r="M144" s="20"/>
      <c r="N144" s="17"/>
      <c r="O144" s="20"/>
      <c r="P144" s="17"/>
      <c r="Q144" s="17"/>
      <c r="R144" s="21"/>
      <c r="S144" s="3"/>
      <c r="T144" s="4"/>
      <c r="U144" s="6"/>
      <c r="W144" s="6"/>
      <c r="X144" s="6"/>
      <c r="Y144" s="6"/>
      <c r="Z144" s="6"/>
      <c r="AA144" s="6"/>
      <c r="AB144" s="6"/>
      <c r="AC144" s="6"/>
    </row>
    <row r="145" spans="1:30" s="6" customFormat="1" x14ac:dyDescent="0.2">
      <c r="A145" s="14"/>
      <c r="B145" s="11"/>
      <c r="C145" s="11"/>
      <c r="D145" s="24"/>
      <c r="E145" s="15"/>
      <c r="F145" s="15"/>
      <c r="G145" s="16"/>
      <c r="H145" s="17"/>
      <c r="I145" s="17"/>
      <c r="J145" s="23"/>
      <c r="K145" s="19"/>
      <c r="L145" s="20"/>
      <c r="M145" s="20"/>
      <c r="N145" s="17"/>
      <c r="O145" s="20"/>
      <c r="P145" s="17"/>
      <c r="Q145" s="17"/>
      <c r="R145" s="21"/>
      <c r="S145" s="3"/>
      <c r="T145" s="4"/>
      <c r="U145" s="5"/>
      <c r="V145" s="5"/>
      <c r="W145" s="5"/>
      <c r="X145" s="5"/>
      <c r="Y145" s="5"/>
      <c r="Z145" s="5"/>
      <c r="AA145" s="5"/>
      <c r="AB145" s="5"/>
      <c r="AC145" s="5"/>
    </row>
    <row r="146" spans="1:30" s="3" customFormat="1" x14ac:dyDescent="0.2">
      <c r="A146" s="26"/>
      <c r="B146" s="23"/>
      <c r="C146" s="23"/>
      <c r="D146" s="13"/>
      <c r="E146" s="27"/>
      <c r="F146" s="27"/>
      <c r="G146" s="28"/>
      <c r="H146" s="18"/>
      <c r="I146" s="18"/>
      <c r="J146" s="23"/>
      <c r="K146" s="19"/>
      <c r="L146" s="29"/>
      <c r="M146" s="29"/>
      <c r="N146" s="27"/>
      <c r="O146" s="29"/>
      <c r="P146" s="27"/>
      <c r="Q146" s="27"/>
      <c r="R146" s="30"/>
      <c r="S146" s="5"/>
      <c r="T146" s="31"/>
    </row>
    <row r="147" spans="1:30" s="39" customFormat="1" x14ac:dyDescent="0.2">
      <c r="A147" s="26"/>
      <c r="B147" s="23"/>
      <c r="C147" s="23"/>
      <c r="D147" s="13"/>
      <c r="E147" s="27"/>
      <c r="F147" s="27"/>
      <c r="G147" s="28"/>
      <c r="H147" s="18"/>
      <c r="I147" s="18"/>
      <c r="J147" s="23"/>
      <c r="K147" s="19"/>
      <c r="L147" s="29"/>
      <c r="M147" s="29"/>
      <c r="N147" s="27"/>
      <c r="O147" s="29"/>
      <c r="P147" s="27"/>
      <c r="Q147" s="27"/>
      <c r="R147" s="30"/>
      <c r="S147" s="5"/>
      <c r="T147" s="31"/>
      <c r="U147" s="5"/>
      <c r="V147" s="5"/>
      <c r="W147" s="5"/>
      <c r="X147" s="5"/>
      <c r="Y147" s="5"/>
      <c r="Z147" s="5"/>
      <c r="AA147" s="5"/>
      <c r="AB147" s="5"/>
      <c r="AC147" s="5"/>
    </row>
    <row r="148" spans="1:30" s="5" customFormat="1" x14ac:dyDescent="0.2">
      <c r="A148" s="26"/>
      <c r="B148" s="23"/>
      <c r="C148" s="23"/>
      <c r="D148" s="13"/>
      <c r="E148" s="27"/>
      <c r="F148" s="27"/>
      <c r="G148" s="28"/>
      <c r="H148" s="18"/>
      <c r="I148" s="18"/>
      <c r="J148" s="23"/>
      <c r="K148" s="19"/>
      <c r="L148" s="29"/>
      <c r="M148" s="29"/>
      <c r="N148" s="27"/>
      <c r="O148" s="29"/>
      <c r="P148" s="27"/>
      <c r="Q148" s="27"/>
      <c r="R148" s="30"/>
      <c r="T148" s="31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s="5" customFormat="1" x14ac:dyDescent="0.2">
      <c r="A149" s="26"/>
      <c r="B149" s="23"/>
      <c r="C149" s="23"/>
      <c r="D149" s="13"/>
      <c r="E149" s="27"/>
      <c r="F149" s="27"/>
      <c r="G149" s="28"/>
      <c r="H149" s="18"/>
      <c r="I149" s="18"/>
      <c r="J149" s="23"/>
      <c r="K149" s="19"/>
      <c r="L149" s="29"/>
      <c r="M149" s="29"/>
      <c r="N149" s="27"/>
      <c r="O149" s="29"/>
      <c r="P149" s="27"/>
      <c r="Q149" s="27"/>
      <c r="R149" s="30"/>
      <c r="T149" s="31"/>
      <c r="U149" s="6"/>
      <c r="W149" s="6"/>
      <c r="X149" s="6"/>
      <c r="Y149" s="6"/>
      <c r="Z149" s="6"/>
      <c r="AA149" s="6"/>
      <c r="AB149" s="6"/>
      <c r="AC149" s="6"/>
    </row>
    <row r="150" spans="1:30" s="5" customFormat="1" x14ac:dyDescent="0.2">
      <c r="A150" s="26"/>
      <c r="B150" s="23"/>
      <c r="C150" s="23"/>
      <c r="D150" s="13"/>
      <c r="E150" s="27"/>
      <c r="F150" s="27"/>
      <c r="G150" s="28"/>
      <c r="H150" s="18"/>
      <c r="I150" s="18"/>
      <c r="J150" s="23"/>
      <c r="K150" s="19"/>
      <c r="L150" s="29"/>
      <c r="M150" s="29"/>
      <c r="N150" s="27"/>
      <c r="O150" s="29"/>
      <c r="P150" s="27"/>
      <c r="Q150" s="27"/>
      <c r="R150" s="30"/>
      <c r="T150" s="31"/>
      <c r="U150" s="6"/>
      <c r="W150" s="6"/>
      <c r="X150" s="6"/>
      <c r="Y150" s="6"/>
      <c r="Z150" s="6"/>
      <c r="AA150" s="6"/>
      <c r="AB150" s="6"/>
      <c r="AC150" s="6"/>
    </row>
    <row r="151" spans="1:30" s="5" customFormat="1" x14ac:dyDescent="0.2">
      <c r="A151" s="26"/>
      <c r="B151" s="23"/>
      <c r="C151" s="23"/>
      <c r="D151" s="13"/>
      <c r="E151" s="27"/>
      <c r="F151" s="27"/>
      <c r="G151" s="28"/>
      <c r="H151" s="18"/>
      <c r="I151" s="18"/>
      <c r="J151" s="23"/>
      <c r="K151" s="19"/>
      <c r="L151" s="29"/>
      <c r="M151" s="29"/>
      <c r="N151" s="27"/>
      <c r="O151" s="29"/>
      <c r="P151" s="27"/>
      <c r="Q151" s="27"/>
      <c r="R151" s="30"/>
      <c r="T151" s="31"/>
      <c r="V151" s="3"/>
    </row>
    <row r="152" spans="1:30" s="5" customFormat="1" x14ac:dyDescent="0.2">
      <c r="A152" s="26"/>
      <c r="B152" s="23"/>
      <c r="C152" s="23"/>
      <c r="D152" s="13"/>
      <c r="E152" s="27"/>
      <c r="F152" s="27"/>
      <c r="G152" s="28"/>
      <c r="H152" s="18"/>
      <c r="I152" s="18"/>
      <c r="J152" s="23"/>
      <c r="K152" s="19"/>
      <c r="L152" s="29"/>
      <c r="M152" s="29"/>
      <c r="N152" s="27"/>
      <c r="O152" s="29"/>
      <c r="P152" s="27"/>
      <c r="Q152" s="27"/>
      <c r="R152" s="30"/>
      <c r="T152" s="31"/>
      <c r="U152" s="3"/>
      <c r="W152" s="3"/>
      <c r="X152" s="3"/>
      <c r="Y152" s="3"/>
      <c r="Z152" s="3"/>
      <c r="AA152" s="3"/>
      <c r="AB152" s="3"/>
      <c r="AC152" s="3"/>
    </row>
    <row r="153" spans="1:30" s="5" customFormat="1" x14ac:dyDescent="0.2">
      <c r="A153" s="26"/>
      <c r="B153" s="23"/>
      <c r="C153" s="23"/>
      <c r="D153" s="13"/>
      <c r="E153" s="27"/>
      <c r="F153" s="27"/>
      <c r="G153" s="28"/>
      <c r="H153" s="18"/>
      <c r="I153" s="18"/>
      <c r="J153" s="23"/>
      <c r="K153" s="19"/>
      <c r="L153" s="29"/>
      <c r="M153" s="29"/>
      <c r="N153" s="27"/>
      <c r="O153" s="29"/>
      <c r="P153" s="27"/>
      <c r="Q153" s="27"/>
      <c r="R153" s="30"/>
      <c r="T153" s="31"/>
    </row>
    <row r="154" spans="1:30" s="3" customFormat="1" x14ac:dyDescent="0.2">
      <c r="A154" s="14"/>
      <c r="B154" s="11"/>
      <c r="C154" s="11"/>
      <c r="D154" s="24"/>
      <c r="E154" s="22"/>
      <c r="F154" s="22"/>
      <c r="G154" s="16"/>
      <c r="H154" s="17"/>
      <c r="I154" s="17"/>
      <c r="J154" s="11"/>
      <c r="K154" s="19"/>
      <c r="L154" s="20"/>
      <c r="M154" s="20"/>
      <c r="N154" s="17"/>
      <c r="O154" s="20"/>
      <c r="P154" s="17"/>
      <c r="Q154" s="17"/>
      <c r="R154" s="21"/>
      <c r="S154" s="32"/>
    </row>
  </sheetData>
  <mergeCells count="12">
    <mergeCell ref="A1:A2"/>
    <mergeCell ref="B1:B2"/>
    <mergeCell ref="D1:D2"/>
    <mergeCell ref="E1:E2"/>
    <mergeCell ref="Q1:Q2"/>
    <mergeCell ref="J1:J2"/>
    <mergeCell ref="K1:K2"/>
    <mergeCell ref="L1:M1"/>
    <mergeCell ref="F1:F2"/>
    <mergeCell ref="G1:G2"/>
    <mergeCell ref="H1:H2"/>
    <mergeCell ref="I1:I2"/>
  </mergeCells>
  <phoneticPr fontId="14" type="noConversion"/>
  <printOptions horizontalCentered="1" gridLines="1"/>
  <pageMargins left="0.5" right="0.5" top="0.53" bottom="0.5" header="0.25" footer="0.25"/>
  <pageSetup fitToHeight="0" orientation="portrait" copies="2" r:id="rId1"/>
  <headerFooter alignWithMargins="0">
    <oddHeader>&amp;C&amp;"Arial,Bold"Bureau of Purchases Requirement Contracts Listing</oddHeader>
    <oddFooter>&amp;C&amp;P&amp;R&amp;D - &amp;T</oddFooter>
  </headerFooter>
  <colBreaks count="1" manualBreakCount="1">
    <brk id="13" max="1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28"/>
  <sheetViews>
    <sheetView zoomScaleNormal="100" workbookViewId="0">
      <pane xSplit="1" ySplit="2" topLeftCell="E119" activePane="bottomRight" state="frozen"/>
      <selection activeCell="A3" sqref="A3:IV102"/>
      <selection pane="topRight" activeCell="A3" sqref="A3:IV102"/>
      <selection pane="bottomLeft" activeCell="A3" sqref="A3:IV102"/>
      <selection pane="bottomRight" activeCell="A3" sqref="A3:IV129"/>
    </sheetView>
  </sheetViews>
  <sheetFormatPr defaultColWidth="9.140625" defaultRowHeight="15.75" x14ac:dyDescent="0.25"/>
  <cols>
    <col min="1" max="1" width="14.7109375" style="178" customWidth="1"/>
    <col min="2" max="2" width="13.42578125" style="179" bestFit="1" customWidth="1"/>
    <col min="3" max="3" width="12.5703125" style="179" customWidth="1"/>
    <col min="4" max="4" width="23.7109375" style="179" customWidth="1"/>
    <col min="5" max="5" width="50.140625" style="179" bestFit="1" customWidth="1"/>
    <col min="6" max="6" width="36.5703125" style="179" bestFit="1" customWidth="1"/>
    <col min="7" max="7" width="20.85546875" style="179" bestFit="1" customWidth="1"/>
    <col min="8" max="8" width="12.28515625" style="179" bestFit="1" customWidth="1"/>
    <col min="9" max="9" width="9.140625" style="179"/>
    <col min="10" max="10" width="10.5703125" style="179" bestFit="1" customWidth="1"/>
    <col min="11" max="11" width="16.42578125" style="178" bestFit="1" customWidth="1"/>
    <col min="12" max="12" width="6.28515625" style="178" customWidth="1"/>
    <col min="13" max="13" width="7.5703125" style="178" customWidth="1"/>
    <col min="14" max="16" width="10.7109375" style="178" customWidth="1"/>
    <col min="17" max="17" width="11.85546875" style="179" bestFit="1" customWidth="1"/>
    <col min="18" max="18" width="35.28515625" style="178" customWidth="1"/>
    <col min="19" max="16384" width="9.140625" style="178"/>
  </cols>
  <sheetData>
    <row r="1" spans="1:29" s="44" customFormat="1" ht="94.5" x14ac:dyDescent="0.2">
      <c r="A1" s="239" t="s">
        <v>7</v>
      </c>
      <c r="B1" s="240" t="s">
        <v>13</v>
      </c>
      <c r="C1" s="45" t="s">
        <v>14</v>
      </c>
      <c r="D1" s="240" t="s">
        <v>36</v>
      </c>
      <c r="E1" s="240" t="s">
        <v>4</v>
      </c>
      <c r="F1" s="240" t="s">
        <v>12</v>
      </c>
      <c r="G1" s="242" t="s">
        <v>1</v>
      </c>
      <c r="H1" s="240" t="s">
        <v>10</v>
      </c>
      <c r="I1" s="240" t="s">
        <v>15</v>
      </c>
      <c r="J1" s="240" t="s">
        <v>9</v>
      </c>
      <c r="K1" s="239" t="s">
        <v>11</v>
      </c>
      <c r="L1" s="241" t="s">
        <v>3</v>
      </c>
      <c r="M1" s="241"/>
      <c r="N1" s="47" t="s">
        <v>39</v>
      </c>
      <c r="O1" s="47" t="s">
        <v>40</v>
      </c>
      <c r="P1" s="47" t="s">
        <v>41</v>
      </c>
      <c r="Q1" s="240" t="s">
        <v>2</v>
      </c>
      <c r="R1" s="44" t="s">
        <v>0</v>
      </c>
    </row>
    <row r="2" spans="1:29" s="44" customFormat="1" ht="31.5" x14ac:dyDescent="0.2">
      <c r="A2" s="239"/>
      <c r="B2" s="240"/>
      <c r="C2" s="45"/>
      <c r="D2" s="240"/>
      <c r="E2" s="240"/>
      <c r="F2" s="240"/>
      <c r="G2" s="242"/>
      <c r="H2" s="240"/>
      <c r="I2" s="240"/>
      <c r="J2" s="240"/>
      <c r="K2" s="239"/>
      <c r="L2" s="47" t="s">
        <v>6</v>
      </c>
      <c r="M2" s="47" t="s">
        <v>5</v>
      </c>
      <c r="N2" s="47"/>
      <c r="O2" s="47"/>
      <c r="P2" s="47"/>
      <c r="Q2" s="240"/>
    </row>
    <row r="3" spans="1:29" s="81" customFormat="1" x14ac:dyDescent="0.2">
      <c r="A3" s="49"/>
      <c r="B3" s="50"/>
      <c r="C3" s="50"/>
      <c r="D3" s="51"/>
      <c r="E3" s="52"/>
      <c r="F3" s="52"/>
      <c r="G3" s="53"/>
      <c r="H3" s="54"/>
      <c r="I3" s="54"/>
      <c r="J3" s="50"/>
      <c r="K3" s="55"/>
      <c r="L3" s="56"/>
      <c r="M3" s="56"/>
      <c r="N3" s="52"/>
      <c r="O3" s="56"/>
      <c r="P3" s="52"/>
      <c r="Q3" s="52"/>
      <c r="R3" s="57"/>
      <c r="T3" s="58"/>
      <c r="V3" s="87"/>
    </row>
    <row r="4" spans="1:29" s="81" customFormat="1" x14ac:dyDescent="0.2">
      <c r="A4" s="49"/>
      <c r="B4" s="50"/>
      <c r="C4" s="50"/>
      <c r="D4" s="51"/>
      <c r="E4" s="52"/>
      <c r="F4" s="52"/>
      <c r="G4" s="53"/>
      <c r="H4" s="54"/>
      <c r="I4" s="54"/>
      <c r="J4" s="50"/>
      <c r="K4" s="55"/>
      <c r="L4" s="56"/>
      <c r="M4" s="56"/>
      <c r="N4" s="52"/>
      <c r="O4" s="56"/>
      <c r="P4" s="52"/>
      <c r="Q4" s="52"/>
      <c r="R4" s="57"/>
      <c r="T4" s="58"/>
      <c r="V4" s="87"/>
    </row>
    <row r="5" spans="1:29" s="87" customFormat="1" x14ac:dyDescent="0.25">
      <c r="A5" s="65"/>
      <c r="B5" s="45"/>
      <c r="C5" s="45"/>
      <c r="D5" s="46"/>
      <c r="E5" s="66"/>
      <c r="F5" s="66"/>
      <c r="G5" s="67"/>
      <c r="H5" s="68"/>
      <c r="I5" s="68"/>
      <c r="J5" s="50"/>
      <c r="K5" s="55"/>
      <c r="L5" s="69"/>
      <c r="M5" s="69"/>
      <c r="N5" s="68"/>
      <c r="O5" s="69"/>
      <c r="P5" s="68"/>
      <c r="Q5" s="68"/>
      <c r="R5" s="44"/>
      <c r="T5" s="55"/>
      <c r="U5" s="177"/>
    </row>
    <row r="6" spans="1:29" s="81" customFormat="1" x14ac:dyDescent="0.2">
      <c r="A6" s="49"/>
      <c r="B6" s="50"/>
      <c r="C6" s="50"/>
      <c r="D6" s="51"/>
      <c r="E6" s="52"/>
      <c r="F6" s="52"/>
      <c r="G6" s="53"/>
      <c r="H6" s="54"/>
      <c r="I6" s="54"/>
      <c r="J6" s="50"/>
      <c r="K6" s="55"/>
      <c r="L6" s="56"/>
      <c r="M6" s="56"/>
      <c r="N6" s="52"/>
      <c r="O6" s="56"/>
      <c r="P6" s="52"/>
      <c r="Q6" s="52"/>
      <c r="R6" s="57"/>
      <c r="T6" s="58"/>
      <c r="V6" s="87"/>
    </row>
    <row r="7" spans="1:29" s="81" customFormat="1" x14ac:dyDescent="0.2">
      <c r="A7" s="49"/>
      <c r="B7" s="50"/>
      <c r="C7" s="50"/>
      <c r="D7" s="51"/>
      <c r="E7" s="52"/>
      <c r="F7" s="52"/>
      <c r="G7" s="53"/>
      <c r="H7" s="54"/>
      <c r="I7" s="54"/>
      <c r="J7" s="50"/>
      <c r="K7" s="55"/>
      <c r="L7" s="56"/>
      <c r="M7" s="56"/>
      <c r="N7" s="52"/>
      <c r="O7" s="56"/>
      <c r="P7" s="52"/>
      <c r="Q7" s="52"/>
      <c r="R7" s="57"/>
      <c r="T7" s="58"/>
      <c r="U7" s="87"/>
      <c r="W7" s="87"/>
      <c r="X7" s="87"/>
      <c r="Y7" s="87"/>
      <c r="Z7" s="87"/>
      <c r="AA7" s="87"/>
      <c r="AB7" s="87"/>
      <c r="AC7" s="87"/>
    </row>
    <row r="8" spans="1:29" s="87" customFormat="1" x14ac:dyDescent="0.2">
      <c r="A8" s="49"/>
      <c r="B8" s="50"/>
      <c r="C8" s="50"/>
      <c r="D8" s="51"/>
      <c r="E8" s="52"/>
      <c r="F8" s="52"/>
      <c r="G8" s="53"/>
      <c r="H8" s="54"/>
      <c r="I8" s="54"/>
      <c r="J8" s="50"/>
      <c r="K8" s="55"/>
      <c r="L8" s="56"/>
      <c r="M8" s="56"/>
      <c r="N8" s="52"/>
      <c r="O8" s="56"/>
      <c r="P8" s="52"/>
      <c r="Q8" s="52"/>
      <c r="R8" s="57"/>
      <c r="S8" s="81"/>
      <c r="T8" s="58"/>
    </row>
    <row r="9" spans="1:29" s="81" customFormat="1" x14ac:dyDescent="0.2">
      <c r="A9" s="49"/>
      <c r="B9" s="50"/>
      <c r="C9" s="50"/>
      <c r="D9" s="51"/>
      <c r="E9" s="52"/>
      <c r="F9" s="52"/>
      <c r="G9" s="53"/>
      <c r="H9" s="54"/>
      <c r="I9" s="54"/>
      <c r="J9" s="50"/>
      <c r="K9" s="55"/>
      <c r="L9" s="56"/>
      <c r="M9" s="56"/>
      <c r="N9" s="52"/>
      <c r="O9" s="56"/>
      <c r="P9" s="52"/>
      <c r="Q9" s="52"/>
      <c r="R9" s="57"/>
      <c r="T9" s="58"/>
      <c r="V9" s="87"/>
    </row>
    <row r="10" spans="1:29" s="81" customFormat="1" x14ac:dyDescent="0.2">
      <c r="A10" s="49"/>
      <c r="B10" s="50"/>
      <c r="C10" s="50"/>
      <c r="D10" s="51"/>
      <c r="E10" s="52"/>
      <c r="F10" s="52"/>
      <c r="G10" s="53"/>
      <c r="H10" s="54"/>
      <c r="I10" s="54"/>
      <c r="J10" s="50"/>
      <c r="K10" s="55"/>
      <c r="L10" s="56"/>
      <c r="M10" s="56"/>
      <c r="N10" s="52"/>
      <c r="O10" s="56"/>
      <c r="P10" s="52"/>
      <c r="Q10" s="52"/>
      <c r="R10" s="57"/>
      <c r="T10" s="58"/>
      <c r="V10" s="87"/>
    </row>
    <row r="11" spans="1:29" s="81" customFormat="1" x14ac:dyDescent="0.2">
      <c r="A11" s="49"/>
      <c r="B11" s="50"/>
      <c r="C11" s="50"/>
      <c r="D11" s="51"/>
      <c r="E11" s="52"/>
      <c r="F11" s="52"/>
      <c r="G11" s="53"/>
      <c r="H11" s="54"/>
      <c r="I11" s="54"/>
      <c r="J11" s="50"/>
      <c r="K11" s="55"/>
      <c r="L11" s="56"/>
      <c r="M11" s="56"/>
      <c r="N11" s="52"/>
      <c r="O11" s="56"/>
      <c r="P11" s="52"/>
      <c r="Q11" s="52"/>
      <c r="R11" s="57"/>
      <c r="T11" s="58"/>
      <c r="V11" s="87"/>
    </row>
    <row r="12" spans="1:29" s="81" customFormat="1" x14ac:dyDescent="0.2">
      <c r="A12" s="49"/>
      <c r="B12" s="50"/>
      <c r="C12" s="50"/>
      <c r="D12" s="51"/>
      <c r="E12" s="52"/>
      <c r="F12" s="52"/>
      <c r="G12" s="53"/>
      <c r="H12" s="54"/>
      <c r="I12" s="54"/>
      <c r="J12" s="50"/>
      <c r="K12" s="55"/>
      <c r="L12" s="56"/>
      <c r="M12" s="56"/>
      <c r="N12" s="52"/>
      <c r="O12" s="56"/>
      <c r="P12" s="52"/>
      <c r="Q12" s="52"/>
      <c r="R12" s="57"/>
      <c r="T12" s="58"/>
      <c r="V12" s="87"/>
    </row>
    <row r="13" spans="1:29" s="87" customFormat="1" x14ac:dyDescent="0.25">
      <c r="A13" s="65"/>
      <c r="B13" s="45"/>
      <c r="C13" s="45"/>
      <c r="D13" s="46"/>
      <c r="E13" s="66"/>
      <c r="F13" s="66"/>
      <c r="G13" s="67"/>
      <c r="H13" s="68"/>
      <c r="I13" s="68"/>
      <c r="J13" s="50"/>
      <c r="K13" s="55"/>
      <c r="L13" s="69"/>
      <c r="M13" s="69"/>
      <c r="N13" s="68"/>
      <c r="O13" s="69"/>
      <c r="P13" s="68"/>
      <c r="Q13" s="68"/>
      <c r="R13" s="44"/>
      <c r="T13" s="55"/>
      <c r="U13" s="177"/>
    </row>
    <row r="14" spans="1:29" s="87" customFormat="1" x14ac:dyDescent="0.25">
      <c r="A14" s="65"/>
      <c r="B14" s="45"/>
      <c r="C14" s="45"/>
      <c r="D14" s="46"/>
      <c r="E14" s="66"/>
      <c r="F14" s="66"/>
      <c r="G14" s="67"/>
      <c r="H14" s="68"/>
      <c r="I14" s="68"/>
      <c r="J14" s="50"/>
      <c r="K14" s="55"/>
      <c r="L14" s="69"/>
      <c r="M14" s="69"/>
      <c r="N14" s="68"/>
      <c r="O14" s="69"/>
      <c r="P14" s="68"/>
      <c r="Q14" s="68"/>
      <c r="R14" s="44"/>
      <c r="T14" s="55"/>
      <c r="U14" s="177"/>
    </row>
    <row r="15" spans="1:29" s="87" customFormat="1" x14ac:dyDescent="0.2">
      <c r="A15" s="49"/>
      <c r="B15" s="50"/>
      <c r="C15" s="50"/>
      <c r="D15" s="51"/>
      <c r="E15" s="52"/>
      <c r="F15" s="52"/>
      <c r="G15" s="53"/>
      <c r="H15" s="54"/>
      <c r="I15" s="54"/>
      <c r="J15" s="50"/>
      <c r="K15" s="55"/>
      <c r="L15" s="56"/>
      <c r="M15" s="56"/>
      <c r="N15" s="52"/>
      <c r="O15" s="56"/>
      <c r="P15" s="52"/>
      <c r="Q15" s="52"/>
      <c r="R15" s="57"/>
      <c r="S15" s="81"/>
      <c r="T15" s="58"/>
    </row>
    <row r="16" spans="1:29" s="87" customFormat="1" x14ac:dyDescent="0.2">
      <c r="A16" s="49"/>
      <c r="B16" s="50"/>
      <c r="C16" s="50"/>
      <c r="D16" s="51"/>
      <c r="E16" s="52"/>
      <c r="F16" s="52"/>
      <c r="G16" s="53"/>
      <c r="H16" s="54"/>
      <c r="I16" s="54"/>
      <c r="J16" s="50"/>
      <c r="K16" s="55"/>
      <c r="L16" s="56"/>
      <c r="M16" s="56"/>
      <c r="N16" s="52"/>
      <c r="O16" s="56"/>
      <c r="P16" s="52"/>
      <c r="Q16" s="52"/>
      <c r="R16" s="57"/>
      <c r="S16" s="81"/>
      <c r="T16" s="58"/>
    </row>
    <row r="17" spans="1:30" s="87" customFormat="1" x14ac:dyDescent="0.2">
      <c r="A17" s="65"/>
      <c r="B17" s="45"/>
      <c r="C17" s="45"/>
      <c r="D17" s="46"/>
      <c r="E17" s="73"/>
      <c r="F17" s="73"/>
      <c r="G17" s="67"/>
      <c r="H17" s="68"/>
      <c r="I17" s="68"/>
      <c r="J17" s="45"/>
      <c r="K17" s="55"/>
      <c r="L17" s="69"/>
      <c r="M17" s="69"/>
      <c r="N17" s="68"/>
      <c r="O17" s="69"/>
      <c r="P17" s="68"/>
      <c r="Q17" s="73"/>
      <c r="R17" s="44"/>
    </row>
    <row r="18" spans="1:30" s="81" customFormat="1" x14ac:dyDescent="0.2">
      <c r="A18" s="49"/>
      <c r="B18" s="50"/>
      <c r="C18" s="50"/>
      <c r="D18" s="51"/>
      <c r="E18" s="52"/>
      <c r="F18" s="52"/>
      <c r="G18" s="53"/>
      <c r="H18" s="54"/>
      <c r="I18" s="54"/>
      <c r="J18" s="50"/>
      <c r="K18" s="55"/>
      <c r="L18" s="56"/>
      <c r="M18" s="56"/>
      <c r="N18" s="52"/>
      <c r="O18" s="56"/>
      <c r="P18" s="52"/>
      <c r="Q18" s="52"/>
      <c r="R18" s="57"/>
      <c r="T18" s="58"/>
    </row>
    <row r="19" spans="1:30" s="81" customFormat="1" x14ac:dyDescent="0.2">
      <c r="A19" s="49"/>
      <c r="B19" s="50"/>
      <c r="C19" s="50"/>
      <c r="D19" s="51"/>
      <c r="E19" s="52"/>
      <c r="F19" s="52"/>
      <c r="G19" s="53"/>
      <c r="H19" s="54"/>
      <c r="I19" s="54"/>
      <c r="J19" s="50"/>
      <c r="K19" s="55"/>
      <c r="L19" s="56"/>
      <c r="M19" s="56"/>
      <c r="N19" s="52"/>
      <c r="O19" s="56"/>
      <c r="P19" s="52"/>
      <c r="Q19" s="52"/>
      <c r="R19" s="57"/>
      <c r="T19" s="58"/>
    </row>
    <row r="20" spans="1:30" s="87" customFormat="1" x14ac:dyDescent="0.2">
      <c r="A20" s="65"/>
      <c r="B20" s="45"/>
      <c r="C20" s="45"/>
      <c r="D20" s="46"/>
      <c r="E20" s="73"/>
      <c r="F20" s="73"/>
      <c r="G20" s="67"/>
      <c r="H20" s="68"/>
      <c r="I20" s="68"/>
      <c r="J20" s="45"/>
      <c r="K20" s="55"/>
      <c r="L20" s="69"/>
      <c r="M20" s="69"/>
      <c r="N20" s="68"/>
      <c r="O20" s="69"/>
      <c r="P20" s="68"/>
      <c r="Q20" s="73"/>
      <c r="R20" s="44"/>
    </row>
    <row r="21" spans="1:30" s="81" customFormat="1" x14ac:dyDescent="0.2">
      <c r="A21" s="49"/>
      <c r="B21" s="50"/>
      <c r="C21" s="50"/>
      <c r="D21" s="51"/>
      <c r="E21" s="52"/>
      <c r="F21" s="52"/>
      <c r="G21" s="53"/>
      <c r="H21" s="54"/>
      <c r="I21" s="54"/>
      <c r="J21" s="50"/>
      <c r="K21" s="55"/>
      <c r="L21" s="56"/>
      <c r="M21" s="56"/>
      <c r="N21" s="52"/>
      <c r="O21" s="56"/>
      <c r="P21" s="52"/>
      <c r="Q21" s="52"/>
      <c r="R21" s="57"/>
      <c r="T21" s="58"/>
      <c r="V21" s="87"/>
      <c r="W21" s="87"/>
      <c r="X21" s="87"/>
      <c r="Y21" s="87"/>
      <c r="Z21" s="87"/>
      <c r="AA21" s="87"/>
      <c r="AB21" s="87"/>
      <c r="AC21" s="87"/>
      <c r="AD21" s="87"/>
    </row>
    <row r="22" spans="1:30" s="81" customFormat="1" x14ac:dyDescent="0.2">
      <c r="A22" s="49"/>
      <c r="B22" s="50"/>
      <c r="C22" s="50"/>
      <c r="D22" s="51"/>
      <c r="E22" s="52"/>
      <c r="F22" s="52"/>
      <c r="G22" s="53"/>
      <c r="H22" s="54"/>
      <c r="I22" s="54"/>
      <c r="J22" s="50"/>
      <c r="K22" s="55"/>
      <c r="L22" s="56"/>
      <c r="M22" s="56"/>
      <c r="N22" s="52"/>
      <c r="O22" s="56"/>
      <c r="P22" s="52"/>
      <c r="Q22" s="52"/>
      <c r="R22" s="57"/>
      <c r="T22" s="58"/>
      <c r="U22" s="87"/>
      <c r="W22" s="87"/>
      <c r="X22" s="87"/>
      <c r="Y22" s="87"/>
      <c r="Z22" s="87"/>
      <c r="AA22" s="87"/>
      <c r="AB22" s="87"/>
      <c r="AC22" s="87"/>
    </row>
    <row r="23" spans="1:30" s="81" customFormat="1" x14ac:dyDescent="0.2">
      <c r="A23" s="65"/>
      <c r="B23" s="45"/>
      <c r="C23" s="45"/>
      <c r="D23" s="46"/>
      <c r="E23" s="66"/>
      <c r="F23" s="66"/>
      <c r="G23" s="67"/>
      <c r="H23" s="68"/>
      <c r="I23" s="68"/>
      <c r="J23" s="50"/>
      <c r="K23" s="55"/>
      <c r="L23" s="69"/>
      <c r="M23" s="69"/>
      <c r="N23" s="68"/>
      <c r="O23" s="82"/>
      <c r="P23" s="68"/>
      <c r="Q23" s="68"/>
      <c r="R23" s="44"/>
      <c r="S23" s="87"/>
      <c r="T23" s="55"/>
    </row>
    <row r="24" spans="1:30" s="81" customFormat="1" x14ac:dyDescent="0.2">
      <c r="A24" s="65"/>
      <c r="B24" s="45"/>
      <c r="C24" s="45"/>
      <c r="D24" s="46"/>
      <c r="E24" s="66"/>
      <c r="F24" s="66"/>
      <c r="G24" s="67"/>
      <c r="H24" s="68"/>
      <c r="I24" s="68"/>
      <c r="J24" s="50"/>
      <c r="K24" s="55"/>
      <c r="L24" s="69"/>
      <c r="M24" s="69"/>
      <c r="N24" s="68"/>
      <c r="O24" s="69"/>
      <c r="P24" s="68"/>
      <c r="Q24" s="68"/>
      <c r="R24" s="44"/>
      <c r="S24" s="87"/>
      <c r="T24" s="55"/>
    </row>
    <row r="25" spans="1:30" s="81" customFormat="1" x14ac:dyDescent="0.2">
      <c r="A25" s="65"/>
      <c r="B25" s="45"/>
      <c r="C25" s="45"/>
      <c r="D25" s="46"/>
      <c r="E25" s="66"/>
      <c r="F25" s="66"/>
      <c r="G25" s="67"/>
      <c r="H25" s="68"/>
      <c r="I25" s="68"/>
      <c r="J25" s="50"/>
      <c r="K25" s="55"/>
      <c r="L25" s="69"/>
      <c r="M25" s="69"/>
      <c r="N25" s="68"/>
      <c r="O25" s="69"/>
      <c r="P25" s="68"/>
      <c r="Q25" s="68"/>
      <c r="R25" s="44"/>
      <c r="S25" s="87"/>
      <c r="T25" s="55"/>
    </row>
    <row r="26" spans="1:30" s="81" customFormat="1" x14ac:dyDescent="0.2">
      <c r="A26" s="65"/>
      <c r="B26" s="45"/>
      <c r="C26" s="45"/>
      <c r="D26" s="46"/>
      <c r="E26" s="66"/>
      <c r="F26" s="66"/>
      <c r="G26" s="67"/>
      <c r="H26" s="68"/>
      <c r="I26" s="68"/>
      <c r="J26" s="50"/>
      <c r="K26" s="55"/>
      <c r="L26" s="69"/>
      <c r="M26" s="69"/>
      <c r="N26" s="68"/>
      <c r="O26" s="69"/>
      <c r="P26" s="68"/>
      <c r="Q26" s="68"/>
      <c r="R26" s="44"/>
      <c r="S26" s="87"/>
      <c r="T26" s="55"/>
    </row>
    <row r="27" spans="1:30" s="81" customFormat="1" x14ac:dyDescent="0.2">
      <c r="A27" s="65"/>
      <c r="B27" s="45"/>
      <c r="C27" s="45"/>
      <c r="D27" s="46"/>
      <c r="E27" s="66"/>
      <c r="F27" s="66"/>
      <c r="G27" s="67"/>
      <c r="H27" s="68"/>
      <c r="I27" s="68"/>
      <c r="J27" s="50"/>
      <c r="K27" s="55"/>
      <c r="L27" s="69"/>
      <c r="M27" s="69"/>
      <c r="N27" s="68"/>
      <c r="O27" s="69"/>
      <c r="P27" s="68"/>
      <c r="Q27" s="68"/>
      <c r="R27" s="44"/>
      <c r="S27" s="87"/>
      <c r="T27" s="55"/>
    </row>
    <row r="28" spans="1:30" s="81" customFormat="1" x14ac:dyDescent="0.2">
      <c r="A28" s="49"/>
      <c r="B28" s="50"/>
      <c r="C28" s="50"/>
      <c r="D28" s="51"/>
      <c r="E28" s="52"/>
      <c r="F28" s="52"/>
      <c r="G28" s="53"/>
      <c r="H28" s="54"/>
      <c r="I28" s="54"/>
      <c r="J28" s="50"/>
      <c r="K28" s="55"/>
      <c r="L28" s="56"/>
      <c r="M28" s="56"/>
      <c r="N28" s="52"/>
      <c r="O28" s="56"/>
      <c r="P28" s="52"/>
      <c r="Q28" s="52"/>
      <c r="R28" s="57"/>
      <c r="T28" s="58"/>
      <c r="U28" s="87"/>
      <c r="W28" s="87"/>
      <c r="X28" s="87"/>
      <c r="Y28" s="87"/>
      <c r="Z28" s="87"/>
      <c r="AA28" s="87"/>
      <c r="AB28" s="87"/>
      <c r="AC28" s="87"/>
    </row>
    <row r="29" spans="1:30" s="81" customFormat="1" x14ac:dyDescent="0.2">
      <c r="A29" s="49"/>
      <c r="B29" s="50"/>
      <c r="C29" s="50"/>
      <c r="D29" s="51"/>
      <c r="E29" s="52"/>
      <c r="F29" s="52"/>
      <c r="G29" s="53"/>
      <c r="H29" s="54"/>
      <c r="I29" s="54"/>
      <c r="J29" s="50"/>
      <c r="K29" s="55"/>
      <c r="L29" s="56"/>
      <c r="M29" s="56"/>
      <c r="N29" s="52"/>
      <c r="O29" s="56"/>
      <c r="P29" s="52"/>
      <c r="Q29" s="52"/>
      <c r="R29" s="57"/>
      <c r="T29" s="58"/>
    </row>
    <row r="30" spans="1:30" s="87" customFormat="1" x14ac:dyDescent="0.2">
      <c r="A30" s="65"/>
      <c r="B30" s="45"/>
      <c r="C30" s="45"/>
      <c r="D30" s="46"/>
      <c r="E30" s="73"/>
      <c r="F30" s="73"/>
      <c r="G30" s="67"/>
      <c r="H30" s="68"/>
      <c r="I30" s="68"/>
      <c r="J30" s="45"/>
      <c r="K30" s="55"/>
      <c r="L30" s="69"/>
      <c r="M30" s="69"/>
      <c r="N30" s="68"/>
      <c r="O30" s="69"/>
      <c r="P30" s="68"/>
      <c r="Q30" s="68"/>
      <c r="R30" s="44"/>
      <c r="S30" s="44"/>
    </row>
    <row r="31" spans="1:30" s="81" customFormat="1" x14ac:dyDescent="0.2">
      <c r="A31" s="65"/>
      <c r="B31" s="45"/>
      <c r="C31" s="45"/>
      <c r="D31" s="46"/>
      <c r="E31" s="66"/>
      <c r="F31" s="66"/>
      <c r="G31" s="67"/>
      <c r="H31" s="68"/>
      <c r="I31" s="68"/>
      <c r="J31" s="50"/>
      <c r="K31" s="55"/>
      <c r="L31" s="69"/>
      <c r="M31" s="69"/>
      <c r="N31" s="68"/>
      <c r="O31" s="69"/>
      <c r="P31" s="68"/>
      <c r="Q31" s="68"/>
      <c r="R31" s="44"/>
      <c r="S31" s="87"/>
      <c r="T31" s="55"/>
    </row>
    <row r="32" spans="1:30" s="87" customFormat="1" x14ac:dyDescent="0.2">
      <c r="A32" s="49"/>
      <c r="B32" s="50"/>
      <c r="C32" s="50"/>
      <c r="D32" s="51"/>
      <c r="E32" s="52"/>
      <c r="F32" s="52"/>
      <c r="G32" s="53"/>
      <c r="H32" s="54"/>
      <c r="I32" s="54"/>
      <c r="J32" s="50"/>
      <c r="K32" s="55"/>
      <c r="L32" s="56"/>
      <c r="M32" s="56"/>
      <c r="N32" s="52"/>
      <c r="O32" s="56"/>
      <c r="P32" s="52"/>
      <c r="Q32" s="52"/>
      <c r="R32" s="57"/>
      <c r="S32" s="81"/>
      <c r="T32" s="58"/>
      <c r="U32" s="81"/>
      <c r="V32" s="81"/>
      <c r="W32" s="81"/>
      <c r="X32" s="81"/>
      <c r="Y32" s="81"/>
      <c r="Z32" s="81"/>
      <c r="AA32" s="81"/>
      <c r="AB32" s="81"/>
      <c r="AC32" s="81"/>
    </row>
    <row r="33" spans="1:29" s="87" customFormat="1" x14ac:dyDescent="0.2">
      <c r="A33" s="65"/>
      <c r="B33" s="45"/>
      <c r="C33" s="45"/>
      <c r="D33" s="46"/>
      <c r="E33" s="66"/>
      <c r="F33" s="66"/>
      <c r="G33" s="67"/>
      <c r="H33" s="68"/>
      <c r="I33" s="68"/>
      <c r="J33" s="50"/>
      <c r="K33" s="55"/>
      <c r="L33" s="69"/>
      <c r="M33" s="69"/>
      <c r="N33" s="68"/>
      <c r="O33" s="69"/>
      <c r="P33" s="68"/>
      <c r="Q33" s="68"/>
      <c r="R33" s="83"/>
      <c r="T33" s="82"/>
      <c r="U33" s="81"/>
      <c r="V33" s="81"/>
      <c r="W33" s="81"/>
      <c r="X33" s="81"/>
      <c r="Y33" s="81"/>
      <c r="Z33" s="81"/>
      <c r="AA33" s="81"/>
      <c r="AB33" s="81"/>
      <c r="AC33" s="81"/>
    </row>
    <row r="34" spans="1:29" s="81" customFormat="1" x14ac:dyDescent="0.2">
      <c r="A34" s="65"/>
      <c r="B34" s="45"/>
      <c r="C34" s="45"/>
      <c r="D34" s="46"/>
      <c r="E34" s="66"/>
      <c r="F34" s="66"/>
      <c r="G34" s="67"/>
      <c r="H34" s="68"/>
      <c r="I34" s="68"/>
      <c r="J34" s="50"/>
      <c r="K34" s="55"/>
      <c r="L34" s="69"/>
      <c r="M34" s="69"/>
      <c r="N34" s="68"/>
      <c r="O34" s="69"/>
      <c r="P34" s="68"/>
      <c r="Q34" s="68"/>
      <c r="R34" s="44"/>
      <c r="S34" s="87"/>
      <c r="T34" s="55"/>
    </row>
    <row r="35" spans="1:29" s="81" customFormat="1" x14ac:dyDescent="0.2">
      <c r="A35" s="65"/>
      <c r="B35" s="45"/>
      <c r="C35" s="45"/>
      <c r="D35" s="46"/>
      <c r="E35" s="66"/>
      <c r="F35" s="66"/>
      <c r="G35" s="67"/>
      <c r="H35" s="68"/>
      <c r="I35" s="68"/>
      <c r="J35" s="50"/>
      <c r="K35" s="55"/>
      <c r="L35" s="69"/>
      <c r="M35" s="69"/>
      <c r="N35" s="68"/>
      <c r="O35" s="69"/>
      <c r="P35" s="68"/>
      <c r="Q35" s="68"/>
      <c r="R35" s="44"/>
      <c r="S35" s="87"/>
      <c r="T35" s="55"/>
    </row>
    <row r="36" spans="1:29" s="81" customFormat="1" x14ac:dyDescent="0.2">
      <c r="A36" s="49"/>
      <c r="B36" s="50"/>
      <c r="C36" s="50"/>
      <c r="D36" s="51"/>
      <c r="E36" s="52"/>
      <c r="F36" s="52"/>
      <c r="G36" s="53"/>
      <c r="H36" s="54"/>
      <c r="I36" s="54"/>
      <c r="J36" s="50"/>
      <c r="K36" s="55"/>
      <c r="L36" s="56"/>
      <c r="M36" s="56"/>
      <c r="N36" s="52"/>
      <c r="O36" s="56"/>
      <c r="P36" s="52"/>
      <c r="Q36" s="52"/>
      <c r="R36" s="57"/>
      <c r="T36" s="58"/>
    </row>
    <row r="37" spans="1:29" s="81" customFormat="1" x14ac:dyDescent="0.2">
      <c r="A37" s="65"/>
      <c r="B37" s="45"/>
      <c r="C37" s="45"/>
      <c r="D37" s="46"/>
      <c r="E37" s="66"/>
      <c r="F37" s="66"/>
      <c r="G37" s="67"/>
      <c r="H37" s="68"/>
      <c r="I37" s="68"/>
      <c r="J37" s="50"/>
      <c r="K37" s="55"/>
      <c r="L37" s="69"/>
      <c r="M37" s="69"/>
      <c r="N37" s="68"/>
      <c r="O37" s="69"/>
      <c r="P37" s="68"/>
      <c r="Q37" s="68"/>
      <c r="R37" s="44"/>
      <c r="S37" s="87"/>
      <c r="T37" s="55"/>
    </row>
    <row r="38" spans="1:29" s="81" customFormat="1" x14ac:dyDescent="0.2">
      <c r="A38" s="65"/>
      <c r="B38" s="45"/>
      <c r="C38" s="45"/>
      <c r="D38" s="46"/>
      <c r="E38" s="66"/>
      <c r="F38" s="66"/>
      <c r="G38" s="67"/>
      <c r="H38" s="68"/>
      <c r="I38" s="68"/>
      <c r="J38" s="50"/>
      <c r="K38" s="55"/>
      <c r="L38" s="69"/>
      <c r="M38" s="69"/>
      <c r="N38" s="68"/>
      <c r="O38" s="69"/>
      <c r="P38" s="68"/>
      <c r="Q38" s="68"/>
      <c r="R38" s="44"/>
      <c r="S38" s="87"/>
      <c r="T38" s="55"/>
    </row>
    <row r="39" spans="1:29" s="81" customFormat="1" x14ac:dyDescent="0.2">
      <c r="A39" s="65"/>
      <c r="B39" s="45"/>
      <c r="C39" s="45"/>
      <c r="D39" s="46"/>
      <c r="E39" s="66"/>
      <c r="F39" s="66"/>
      <c r="G39" s="67"/>
      <c r="H39" s="68"/>
      <c r="I39" s="68"/>
      <c r="J39" s="50"/>
      <c r="K39" s="55"/>
      <c r="L39" s="69"/>
      <c r="M39" s="69"/>
      <c r="N39" s="68"/>
      <c r="O39" s="69"/>
      <c r="P39" s="68"/>
      <c r="Q39" s="68"/>
      <c r="R39" s="44"/>
      <c r="S39" s="87"/>
      <c r="T39" s="55"/>
      <c r="U39" s="87"/>
      <c r="W39" s="87"/>
      <c r="X39" s="87"/>
      <c r="Y39" s="87"/>
      <c r="Z39" s="87"/>
      <c r="AA39" s="87"/>
      <c r="AB39" s="87"/>
      <c r="AC39" s="87"/>
    </row>
    <row r="40" spans="1:29" s="81" customFormat="1" x14ac:dyDescent="0.2">
      <c r="A40" s="65"/>
      <c r="B40" s="45"/>
      <c r="C40" s="45"/>
      <c r="D40" s="46"/>
      <c r="E40" s="66"/>
      <c r="F40" s="66"/>
      <c r="G40" s="67"/>
      <c r="H40" s="68"/>
      <c r="I40" s="68"/>
      <c r="J40" s="50"/>
      <c r="K40" s="55"/>
      <c r="L40" s="69"/>
      <c r="M40" s="69"/>
      <c r="N40" s="68"/>
      <c r="O40" s="69"/>
      <c r="P40" s="68"/>
      <c r="Q40" s="68"/>
      <c r="R40" s="44"/>
      <c r="S40" s="87"/>
      <c r="T40" s="55"/>
      <c r="U40" s="87"/>
      <c r="W40" s="87"/>
      <c r="X40" s="87"/>
      <c r="Y40" s="87"/>
      <c r="Z40" s="87"/>
      <c r="AA40" s="87"/>
      <c r="AB40" s="87"/>
      <c r="AC40" s="87"/>
    </row>
    <row r="41" spans="1:29" s="87" customFormat="1" x14ac:dyDescent="0.2">
      <c r="A41" s="65"/>
      <c r="B41" s="45"/>
      <c r="C41" s="45"/>
      <c r="D41" s="46"/>
      <c r="E41" s="66"/>
      <c r="F41" s="66"/>
      <c r="G41" s="67"/>
      <c r="H41" s="68"/>
      <c r="I41" s="68"/>
      <c r="J41" s="50"/>
      <c r="K41" s="55"/>
      <c r="L41" s="69"/>
      <c r="M41" s="69"/>
      <c r="N41" s="68"/>
      <c r="O41" s="69"/>
      <c r="P41" s="68"/>
      <c r="Q41" s="68"/>
      <c r="R41" s="44"/>
      <c r="T41" s="55"/>
      <c r="V41" s="81"/>
    </row>
    <row r="42" spans="1:29" s="87" customFormat="1" x14ac:dyDescent="0.2">
      <c r="A42" s="65"/>
      <c r="B42" s="45"/>
      <c r="C42" s="45"/>
      <c r="D42" s="46"/>
      <c r="E42" s="66"/>
      <c r="F42" s="66"/>
      <c r="G42" s="67"/>
      <c r="H42" s="68"/>
      <c r="I42" s="68"/>
      <c r="J42" s="50"/>
      <c r="K42" s="55"/>
      <c r="L42" s="69"/>
      <c r="M42" s="69"/>
      <c r="N42" s="68"/>
      <c r="O42" s="69"/>
      <c r="P42" s="68"/>
      <c r="Q42" s="68"/>
      <c r="R42" s="44"/>
      <c r="S42" s="81"/>
      <c r="T42" s="55"/>
      <c r="U42" s="81"/>
      <c r="V42" s="81"/>
      <c r="W42" s="81"/>
      <c r="X42" s="81"/>
      <c r="Y42" s="81"/>
      <c r="Z42" s="81"/>
      <c r="AA42" s="81"/>
      <c r="AB42" s="81"/>
      <c r="AC42" s="81"/>
    </row>
    <row r="43" spans="1:29" s="81" customFormat="1" x14ac:dyDescent="0.2">
      <c r="A43" s="65"/>
      <c r="B43" s="45"/>
      <c r="C43" s="45"/>
      <c r="D43" s="46"/>
      <c r="E43" s="66"/>
      <c r="F43" s="66"/>
      <c r="G43" s="67"/>
      <c r="H43" s="68"/>
      <c r="I43" s="68"/>
      <c r="J43" s="50"/>
      <c r="K43" s="55"/>
      <c r="L43" s="69"/>
      <c r="M43" s="69"/>
      <c r="N43" s="68"/>
      <c r="O43" s="69"/>
      <c r="P43" s="68"/>
      <c r="Q43" s="68"/>
      <c r="R43" s="44"/>
      <c r="S43" s="87"/>
      <c r="T43" s="55"/>
    </row>
    <row r="44" spans="1:29" s="81" customFormat="1" x14ac:dyDescent="0.2">
      <c r="A44" s="65"/>
      <c r="B44" s="45"/>
      <c r="C44" s="45"/>
      <c r="D44" s="46"/>
      <c r="E44" s="66"/>
      <c r="F44" s="66"/>
      <c r="G44" s="67"/>
      <c r="H44" s="68"/>
      <c r="I44" s="68"/>
      <c r="J44" s="50"/>
      <c r="K44" s="55"/>
      <c r="L44" s="69"/>
      <c r="M44" s="69"/>
      <c r="N44" s="68"/>
      <c r="O44" s="69"/>
      <c r="P44" s="68"/>
      <c r="Q44" s="68"/>
      <c r="R44" s="44"/>
      <c r="T44" s="55"/>
      <c r="U44" s="87"/>
      <c r="W44" s="87"/>
      <c r="X44" s="87"/>
      <c r="Y44" s="87"/>
      <c r="Z44" s="87"/>
      <c r="AA44" s="87"/>
      <c r="AB44" s="87"/>
      <c r="AC44" s="87"/>
    </row>
    <row r="45" spans="1:29" s="87" customFormat="1" x14ac:dyDescent="0.2">
      <c r="A45" s="65"/>
      <c r="B45" s="45"/>
      <c r="C45" s="45"/>
      <c r="D45" s="46"/>
      <c r="E45" s="66"/>
      <c r="F45" s="66"/>
      <c r="G45" s="67"/>
      <c r="H45" s="68"/>
      <c r="I45" s="68"/>
      <c r="J45" s="50"/>
      <c r="K45" s="55"/>
      <c r="L45" s="69"/>
      <c r="M45" s="69"/>
      <c r="N45" s="68"/>
      <c r="O45" s="69"/>
      <c r="P45" s="68"/>
      <c r="Q45" s="68"/>
      <c r="R45" s="44"/>
      <c r="T45" s="55"/>
      <c r="U45" s="81"/>
      <c r="V45" s="81"/>
      <c r="W45" s="81"/>
      <c r="X45" s="81"/>
      <c r="Y45" s="81"/>
      <c r="Z45" s="81"/>
      <c r="AA45" s="81"/>
      <c r="AB45" s="81"/>
      <c r="AC45" s="81"/>
    </row>
    <row r="46" spans="1:29" s="81" customFormat="1" x14ac:dyDescent="0.2">
      <c r="A46" s="65"/>
      <c r="B46" s="45"/>
      <c r="C46" s="45"/>
      <c r="D46" s="46"/>
      <c r="E46" s="66"/>
      <c r="F46" s="66"/>
      <c r="G46" s="67"/>
      <c r="H46" s="68"/>
      <c r="I46" s="68"/>
      <c r="J46" s="50"/>
      <c r="K46" s="55"/>
      <c r="L46" s="69"/>
      <c r="M46" s="69"/>
      <c r="N46" s="68"/>
      <c r="O46" s="69"/>
      <c r="P46" s="68"/>
      <c r="Q46" s="68"/>
      <c r="R46" s="44"/>
      <c r="T46" s="55"/>
      <c r="U46" s="87"/>
      <c r="W46" s="87"/>
      <c r="X46" s="87"/>
      <c r="Y46" s="87"/>
      <c r="Z46" s="87"/>
      <c r="AA46" s="87"/>
      <c r="AB46" s="87"/>
      <c r="AC46" s="87"/>
    </row>
    <row r="47" spans="1:29" s="87" customFormat="1" x14ac:dyDescent="0.2">
      <c r="A47" s="65"/>
      <c r="B47" s="45"/>
      <c r="C47" s="45"/>
      <c r="D47" s="46"/>
      <c r="E47" s="66"/>
      <c r="F47" s="66"/>
      <c r="G47" s="67"/>
      <c r="H47" s="68"/>
      <c r="I47" s="68"/>
      <c r="J47" s="50"/>
      <c r="K47" s="55"/>
      <c r="L47" s="69"/>
      <c r="M47" s="69"/>
      <c r="N47" s="68"/>
      <c r="O47" s="69"/>
      <c r="P47" s="68"/>
      <c r="Q47" s="68"/>
      <c r="R47" s="44"/>
      <c r="S47" s="81"/>
      <c r="T47" s="55"/>
      <c r="V47" s="81"/>
    </row>
    <row r="48" spans="1:29" s="81" customFormat="1" x14ac:dyDescent="0.2">
      <c r="A48" s="65"/>
      <c r="B48" s="45"/>
      <c r="C48" s="45"/>
      <c r="D48" s="46"/>
      <c r="E48" s="66"/>
      <c r="F48" s="66"/>
      <c r="G48" s="67"/>
      <c r="H48" s="68"/>
      <c r="I48" s="68"/>
      <c r="J48" s="50"/>
      <c r="K48" s="55"/>
      <c r="L48" s="69"/>
      <c r="M48" s="69"/>
      <c r="N48" s="68"/>
      <c r="O48" s="69"/>
      <c r="P48" s="68"/>
      <c r="Q48" s="68"/>
      <c r="R48" s="44"/>
      <c r="S48" s="87"/>
      <c r="T48" s="55"/>
      <c r="U48" s="87"/>
      <c r="W48" s="87"/>
      <c r="X48" s="87"/>
      <c r="Y48" s="87"/>
      <c r="Z48" s="87"/>
      <c r="AA48" s="87"/>
      <c r="AB48" s="87"/>
      <c r="AC48" s="87"/>
    </row>
    <row r="49" spans="1:29" s="87" customFormat="1" x14ac:dyDescent="0.2">
      <c r="A49" s="65"/>
      <c r="B49" s="45"/>
      <c r="C49" s="45"/>
      <c r="D49" s="46"/>
      <c r="E49" s="66"/>
      <c r="F49" s="66"/>
      <c r="G49" s="67"/>
      <c r="H49" s="68"/>
      <c r="I49" s="68"/>
      <c r="J49" s="50"/>
      <c r="K49" s="55"/>
      <c r="L49" s="69"/>
      <c r="M49" s="69"/>
      <c r="N49" s="68"/>
      <c r="O49" s="69"/>
      <c r="P49" s="68"/>
      <c r="Q49" s="68"/>
      <c r="R49" s="44"/>
      <c r="T49" s="55"/>
      <c r="U49" s="81"/>
      <c r="V49" s="81"/>
      <c r="W49" s="81"/>
      <c r="X49" s="81"/>
      <c r="Y49" s="81"/>
      <c r="Z49" s="81"/>
      <c r="AA49" s="81"/>
      <c r="AB49" s="81"/>
      <c r="AC49" s="81"/>
    </row>
    <row r="50" spans="1:29" s="81" customFormat="1" x14ac:dyDescent="0.2">
      <c r="A50" s="65"/>
      <c r="B50" s="45"/>
      <c r="C50" s="45"/>
      <c r="D50" s="46"/>
      <c r="E50" s="66"/>
      <c r="F50" s="66"/>
      <c r="G50" s="67"/>
      <c r="H50" s="68"/>
      <c r="I50" s="68"/>
      <c r="J50" s="50"/>
      <c r="K50" s="55"/>
      <c r="L50" s="69"/>
      <c r="M50" s="69"/>
      <c r="N50" s="68"/>
      <c r="O50" s="69"/>
      <c r="P50" s="68"/>
      <c r="Q50" s="68"/>
      <c r="R50" s="83"/>
      <c r="S50" s="87"/>
      <c r="T50" s="55"/>
      <c r="V50" s="87"/>
    </row>
    <row r="51" spans="1:29" s="87" customFormat="1" hidden="1" x14ac:dyDescent="0.2">
      <c r="A51" s="65"/>
      <c r="B51" s="45"/>
      <c r="C51" s="45"/>
      <c r="D51" s="46"/>
      <c r="E51" s="66"/>
      <c r="F51" s="66"/>
      <c r="G51" s="67"/>
      <c r="H51" s="68"/>
      <c r="I51" s="68"/>
      <c r="J51" s="50"/>
      <c r="K51" s="55"/>
      <c r="L51" s="69"/>
      <c r="M51" s="69"/>
      <c r="N51" s="68"/>
      <c r="O51" s="69"/>
      <c r="P51" s="68"/>
      <c r="Q51" s="68"/>
      <c r="R51" s="44"/>
      <c r="T51" s="55"/>
    </row>
    <row r="52" spans="1:29" s="81" customFormat="1" x14ac:dyDescent="0.2">
      <c r="A52" s="65"/>
      <c r="B52" s="45"/>
      <c r="C52" s="45"/>
      <c r="D52" s="51"/>
      <c r="E52" s="73"/>
      <c r="F52" s="73"/>
      <c r="G52" s="67"/>
      <c r="H52" s="68"/>
      <c r="I52" s="68"/>
      <c r="J52" s="50"/>
      <c r="K52" s="55"/>
      <c r="L52" s="85"/>
      <c r="M52" s="85"/>
      <c r="N52" s="73"/>
      <c r="O52" s="85"/>
      <c r="P52" s="73"/>
      <c r="Q52" s="73"/>
      <c r="R52" s="44"/>
      <c r="S52" s="87"/>
      <c r="T52" s="55"/>
      <c r="U52" s="87"/>
      <c r="V52" s="87"/>
      <c r="W52" s="87"/>
      <c r="X52" s="87"/>
      <c r="Y52" s="87"/>
      <c r="Z52" s="87"/>
      <c r="AA52" s="87"/>
      <c r="AB52" s="87"/>
      <c r="AC52" s="87"/>
    </row>
    <row r="53" spans="1:29" s="87" customFormat="1" x14ac:dyDescent="0.25">
      <c r="A53" s="65"/>
      <c r="B53" s="45"/>
      <c r="C53" s="45"/>
      <c r="D53" s="46"/>
      <c r="E53" s="66"/>
      <c r="F53" s="66"/>
      <c r="G53" s="67"/>
      <c r="H53" s="68"/>
      <c r="I53" s="68"/>
      <c r="J53" s="50"/>
      <c r="K53" s="55"/>
      <c r="L53" s="69"/>
      <c r="M53" s="69"/>
      <c r="N53" s="68"/>
      <c r="O53" s="69"/>
      <c r="P53" s="68"/>
      <c r="Q53" s="68"/>
      <c r="R53" s="44"/>
      <c r="T53" s="55"/>
      <c r="U53" s="177"/>
    </row>
    <row r="54" spans="1:29" s="175" customFormat="1" x14ac:dyDescent="0.2">
      <c r="A54" s="65"/>
      <c r="B54" s="45"/>
      <c r="C54" s="50"/>
      <c r="D54" s="46"/>
      <c r="E54" s="73"/>
      <c r="F54" s="73"/>
      <c r="G54" s="53"/>
      <c r="H54" s="68"/>
      <c r="I54" s="68"/>
      <c r="J54" s="50"/>
      <c r="K54" s="55"/>
      <c r="L54" s="56"/>
      <c r="M54" s="56"/>
      <c r="N54" s="52"/>
      <c r="O54" s="56"/>
      <c r="P54" s="52"/>
      <c r="Q54" s="52"/>
      <c r="R54" s="57"/>
      <c r="S54" s="81"/>
      <c r="T54" s="58"/>
      <c r="U54" s="81"/>
      <c r="V54" s="81"/>
      <c r="W54" s="81"/>
      <c r="X54" s="81"/>
      <c r="Y54" s="81"/>
      <c r="Z54" s="81"/>
      <c r="AA54" s="81"/>
      <c r="AB54" s="81"/>
      <c r="AC54" s="81"/>
    </row>
    <row r="55" spans="1:29" s="87" customFormat="1" x14ac:dyDescent="0.25">
      <c r="A55" s="65"/>
      <c r="B55" s="88"/>
      <c r="C55" s="88"/>
      <c r="D55" s="89"/>
      <c r="E55" s="91"/>
      <c r="F55" s="91"/>
      <c r="G55" s="92"/>
      <c r="H55" s="93"/>
      <c r="I55" s="93"/>
      <c r="J55" s="94"/>
      <c r="K55" s="95"/>
      <c r="L55" s="96"/>
      <c r="M55" s="96"/>
      <c r="N55" s="93"/>
      <c r="O55" s="96"/>
      <c r="P55" s="93"/>
      <c r="Q55" s="93"/>
      <c r="R55" s="97"/>
      <c r="S55" s="175"/>
      <c r="T55" s="95"/>
      <c r="U55" s="176"/>
      <c r="V55" s="175"/>
      <c r="W55" s="175"/>
      <c r="X55" s="175"/>
      <c r="Y55" s="175"/>
      <c r="Z55" s="175"/>
      <c r="AA55" s="175"/>
      <c r="AB55" s="175"/>
      <c r="AC55" s="175"/>
    </row>
    <row r="56" spans="1:29" s="87" customFormat="1" x14ac:dyDescent="0.2">
      <c r="A56" s="65"/>
      <c r="B56" s="45"/>
      <c r="C56" s="50"/>
      <c r="D56" s="46"/>
      <c r="E56" s="73"/>
      <c r="F56" s="73"/>
      <c r="G56" s="53"/>
      <c r="H56" s="68"/>
      <c r="I56" s="68"/>
      <c r="J56" s="50"/>
      <c r="K56" s="55"/>
      <c r="L56" s="56"/>
      <c r="M56" s="56"/>
      <c r="N56" s="52"/>
      <c r="O56" s="80"/>
      <c r="P56" s="52"/>
      <c r="Q56" s="52"/>
      <c r="R56" s="57"/>
      <c r="S56" s="81"/>
      <c r="T56" s="58"/>
      <c r="U56" s="81"/>
      <c r="V56" s="81"/>
      <c r="W56" s="81"/>
      <c r="X56" s="81"/>
      <c r="Y56" s="81"/>
      <c r="Z56" s="81"/>
      <c r="AA56" s="81"/>
      <c r="AB56" s="81"/>
      <c r="AC56" s="81"/>
    </row>
    <row r="57" spans="1:29" s="81" customFormat="1" x14ac:dyDescent="0.2">
      <c r="A57" s="49"/>
      <c r="B57" s="50"/>
      <c r="C57" s="50"/>
      <c r="D57" s="51"/>
      <c r="E57" s="52"/>
      <c r="F57" s="52"/>
      <c r="G57" s="53"/>
      <c r="H57" s="54"/>
      <c r="I57" s="54"/>
      <c r="J57" s="50"/>
      <c r="K57" s="55"/>
      <c r="L57" s="56"/>
      <c r="M57" s="56"/>
      <c r="N57" s="52"/>
      <c r="O57" s="56"/>
      <c r="P57" s="52"/>
      <c r="Q57" s="52"/>
      <c r="R57" s="57"/>
      <c r="T57" s="58"/>
    </row>
    <row r="58" spans="1:29" s="81" customFormat="1" x14ac:dyDescent="0.2">
      <c r="A58" s="49"/>
      <c r="B58" s="50"/>
      <c r="C58" s="50"/>
      <c r="D58" s="51"/>
      <c r="E58" s="52"/>
      <c r="F58" s="52"/>
      <c r="G58" s="53"/>
      <c r="H58" s="54"/>
      <c r="I58" s="54"/>
      <c r="J58" s="50"/>
      <c r="K58" s="55"/>
      <c r="L58" s="56"/>
      <c r="M58" s="56"/>
      <c r="N58" s="52"/>
      <c r="O58" s="56"/>
      <c r="P58" s="52"/>
      <c r="Q58" s="52"/>
      <c r="R58" s="57"/>
      <c r="T58" s="58"/>
    </row>
    <row r="59" spans="1:29" s="81" customFormat="1" x14ac:dyDescent="0.2">
      <c r="A59" s="49"/>
      <c r="B59" s="50"/>
      <c r="C59" s="50"/>
      <c r="D59" s="51"/>
      <c r="E59" s="52"/>
      <c r="F59" s="52"/>
      <c r="G59" s="53"/>
      <c r="H59" s="54"/>
      <c r="I59" s="54"/>
      <c r="J59" s="50"/>
      <c r="K59" s="55"/>
      <c r="L59" s="56"/>
      <c r="M59" s="56"/>
      <c r="N59" s="52"/>
      <c r="O59" s="56"/>
      <c r="P59" s="52"/>
      <c r="Q59" s="52"/>
      <c r="R59" s="57"/>
      <c r="T59" s="58"/>
    </row>
    <row r="60" spans="1:29" s="81" customFormat="1" x14ac:dyDescent="0.2">
      <c r="A60" s="49"/>
      <c r="B60" s="50"/>
      <c r="C60" s="50"/>
      <c r="D60" s="51"/>
      <c r="E60" s="52"/>
      <c r="F60" s="52"/>
      <c r="G60" s="53"/>
      <c r="H60" s="54"/>
      <c r="I60" s="54"/>
      <c r="J60" s="50"/>
      <c r="K60" s="55"/>
      <c r="L60" s="56"/>
      <c r="M60" s="56"/>
      <c r="N60" s="52"/>
      <c r="O60" s="56"/>
      <c r="P60" s="52"/>
      <c r="Q60" s="52"/>
      <c r="R60" s="57"/>
      <c r="T60" s="58"/>
    </row>
    <row r="61" spans="1:29" s="81" customFormat="1" x14ac:dyDescent="0.2">
      <c r="A61" s="65"/>
      <c r="B61" s="101"/>
      <c r="C61" s="45"/>
      <c r="D61" s="46"/>
      <c r="E61" s="66"/>
      <c r="F61" s="66"/>
      <c r="G61" s="67"/>
      <c r="H61" s="68"/>
      <c r="I61" s="68"/>
      <c r="J61" s="50"/>
      <c r="K61" s="55"/>
      <c r="L61" s="69"/>
      <c r="M61" s="69"/>
      <c r="N61" s="68"/>
      <c r="O61" s="69"/>
      <c r="P61" s="68"/>
      <c r="Q61" s="52"/>
      <c r="R61" s="44"/>
      <c r="S61" s="87"/>
      <c r="T61" s="55"/>
      <c r="U61" s="87"/>
      <c r="V61" s="87"/>
      <c r="W61" s="87"/>
      <c r="X61" s="87"/>
      <c r="Y61" s="87"/>
      <c r="Z61" s="87"/>
      <c r="AA61" s="87"/>
      <c r="AB61" s="87"/>
      <c r="AC61" s="87"/>
    </row>
    <row r="62" spans="1:29" s="81" customFormat="1" x14ac:dyDescent="0.2">
      <c r="A62" s="49"/>
      <c r="B62" s="50"/>
      <c r="C62" s="50"/>
      <c r="D62" s="51"/>
      <c r="E62" s="52"/>
      <c r="F62" s="52"/>
      <c r="G62" s="53"/>
      <c r="H62" s="54"/>
      <c r="I62" s="54"/>
      <c r="J62" s="50"/>
      <c r="K62" s="55"/>
      <c r="L62" s="56"/>
      <c r="M62" s="56"/>
      <c r="N62" s="52"/>
      <c r="O62" s="56"/>
      <c r="P62" s="52"/>
      <c r="Q62" s="52"/>
      <c r="R62" s="57"/>
      <c r="T62" s="58"/>
    </row>
    <row r="63" spans="1:29" s="81" customFormat="1" x14ac:dyDescent="0.2">
      <c r="A63" s="49"/>
      <c r="B63" s="50"/>
      <c r="C63" s="50"/>
      <c r="D63" s="51"/>
      <c r="E63" s="74"/>
      <c r="F63" s="74"/>
      <c r="G63" s="53"/>
      <c r="H63" s="54"/>
      <c r="I63" s="54"/>
      <c r="J63" s="50"/>
      <c r="K63" s="55"/>
      <c r="L63" s="75"/>
      <c r="M63" s="75"/>
      <c r="N63" s="54"/>
      <c r="O63" s="75"/>
      <c r="P63" s="54"/>
      <c r="Q63" s="54"/>
      <c r="R63" s="72"/>
      <c r="S63" s="109"/>
      <c r="T63" s="58"/>
    </row>
    <row r="64" spans="1:29" s="81" customFormat="1" x14ac:dyDescent="0.2">
      <c r="A64" s="49"/>
      <c r="B64" s="50"/>
      <c r="C64" s="50"/>
      <c r="D64" s="51"/>
      <c r="E64" s="52"/>
      <c r="F64" s="52"/>
      <c r="G64" s="53"/>
      <c r="H64" s="54"/>
      <c r="I64" s="54"/>
      <c r="J64" s="50"/>
      <c r="K64" s="55"/>
      <c r="L64" s="56"/>
      <c r="M64" s="56"/>
      <c r="N64" s="52"/>
      <c r="O64" s="56"/>
      <c r="P64" s="52"/>
      <c r="Q64" s="52"/>
      <c r="R64" s="57"/>
      <c r="T64" s="58"/>
    </row>
    <row r="65" spans="1:29" s="87" customFormat="1" x14ac:dyDescent="0.2">
      <c r="A65" s="49"/>
      <c r="B65" s="50"/>
      <c r="C65" s="50"/>
      <c r="D65" s="51"/>
      <c r="E65" s="52"/>
      <c r="F65" s="52"/>
      <c r="G65" s="53"/>
      <c r="H65" s="54"/>
      <c r="I65" s="54"/>
      <c r="J65" s="50"/>
      <c r="K65" s="55"/>
      <c r="L65" s="56"/>
      <c r="M65" s="56"/>
      <c r="N65" s="52"/>
      <c r="O65" s="56"/>
      <c r="P65" s="52"/>
      <c r="Q65" s="52"/>
      <c r="R65" s="57"/>
      <c r="S65" s="81"/>
      <c r="T65" s="58"/>
      <c r="U65" s="81"/>
      <c r="V65" s="81"/>
      <c r="W65" s="81"/>
      <c r="X65" s="81"/>
      <c r="Y65" s="81"/>
      <c r="Z65" s="81"/>
      <c r="AA65" s="81"/>
      <c r="AB65" s="81"/>
      <c r="AC65" s="81"/>
    </row>
    <row r="66" spans="1:29" s="81" customFormat="1" x14ac:dyDescent="0.2">
      <c r="A66" s="49"/>
      <c r="B66" s="50"/>
      <c r="C66" s="50"/>
      <c r="D66" s="51"/>
      <c r="E66" s="52"/>
      <c r="F66" s="52"/>
      <c r="G66" s="53"/>
      <c r="H66" s="54"/>
      <c r="I66" s="54"/>
      <c r="J66" s="50"/>
      <c r="K66" s="55"/>
      <c r="L66" s="56"/>
      <c r="M66" s="56"/>
      <c r="N66" s="52"/>
      <c r="O66" s="56"/>
      <c r="P66" s="52"/>
      <c r="Q66" s="52"/>
      <c r="R66" s="57"/>
      <c r="T66" s="58"/>
      <c r="U66" s="87"/>
      <c r="W66" s="87"/>
      <c r="X66" s="87"/>
      <c r="Y66" s="87"/>
      <c r="Z66" s="87"/>
      <c r="AA66" s="87"/>
      <c r="AB66" s="87"/>
      <c r="AC66" s="87"/>
    </row>
    <row r="67" spans="1:29" s="87" customFormat="1" x14ac:dyDescent="0.2">
      <c r="A67" s="65"/>
      <c r="B67" s="45"/>
      <c r="C67" s="45"/>
      <c r="D67" s="46"/>
      <c r="E67" s="74"/>
      <c r="F67" s="74"/>
      <c r="G67" s="53"/>
      <c r="H67" s="54"/>
      <c r="I67" s="68"/>
      <c r="J67" s="50"/>
      <c r="K67" s="55"/>
      <c r="L67" s="75"/>
      <c r="M67" s="75"/>
      <c r="N67" s="54"/>
      <c r="O67" s="75"/>
      <c r="P67" s="54"/>
      <c r="Q67" s="54"/>
      <c r="R67" s="44"/>
      <c r="S67" s="44"/>
    </row>
    <row r="68" spans="1:29" s="81" customFormat="1" x14ac:dyDescent="0.2">
      <c r="A68" s="49"/>
      <c r="B68" s="94"/>
      <c r="C68" s="94"/>
      <c r="D68" s="51"/>
      <c r="E68" s="74"/>
      <c r="F68" s="74"/>
      <c r="G68" s="53"/>
      <c r="H68" s="68"/>
      <c r="I68" s="68"/>
      <c r="J68" s="50"/>
      <c r="K68" s="55"/>
      <c r="L68" s="75"/>
      <c r="M68" s="75"/>
      <c r="N68" s="54"/>
      <c r="O68" s="75"/>
      <c r="P68" s="54"/>
      <c r="Q68" s="54"/>
      <c r="R68" s="57"/>
      <c r="T68" s="58"/>
    </row>
    <row r="69" spans="1:29" s="81" customFormat="1" x14ac:dyDescent="0.2">
      <c r="A69" s="49"/>
      <c r="B69" s="50"/>
      <c r="C69" s="50"/>
      <c r="D69" s="51"/>
      <c r="E69" s="52"/>
      <c r="F69" s="52"/>
      <c r="G69" s="53"/>
      <c r="H69" s="54"/>
      <c r="I69" s="54"/>
      <c r="J69" s="50"/>
      <c r="K69" s="55"/>
      <c r="L69" s="56"/>
      <c r="M69" s="56"/>
      <c r="N69" s="52"/>
      <c r="O69" s="56"/>
      <c r="P69" s="52"/>
      <c r="Q69" s="52"/>
      <c r="R69" s="57"/>
      <c r="T69" s="58"/>
    </row>
    <row r="70" spans="1:29" s="81" customFormat="1" x14ac:dyDescent="0.2">
      <c r="A70" s="65"/>
      <c r="B70" s="45"/>
      <c r="C70" s="50"/>
      <c r="D70" s="46"/>
      <c r="E70" s="73"/>
      <c r="F70" s="73"/>
      <c r="G70" s="53"/>
      <c r="H70" s="68"/>
      <c r="I70" s="68"/>
      <c r="J70" s="50"/>
      <c r="K70" s="55"/>
      <c r="L70" s="55"/>
      <c r="M70" s="55"/>
      <c r="N70" s="68"/>
      <c r="O70" s="55"/>
      <c r="P70" s="68"/>
      <c r="Q70" s="68"/>
      <c r="R70" s="57"/>
      <c r="T70" s="58"/>
    </row>
    <row r="71" spans="1:29" s="87" customFormat="1" x14ac:dyDescent="0.2">
      <c r="A71" s="65"/>
      <c r="B71" s="45"/>
      <c r="C71" s="45"/>
      <c r="D71" s="46"/>
      <c r="E71" s="73"/>
      <c r="F71" s="73"/>
      <c r="G71" s="67"/>
      <c r="H71" s="68"/>
      <c r="I71" s="68"/>
      <c r="J71" s="45"/>
      <c r="K71" s="55"/>
      <c r="L71" s="69"/>
      <c r="M71" s="69"/>
      <c r="N71" s="68"/>
      <c r="O71" s="69"/>
      <c r="P71" s="68"/>
      <c r="Q71" s="68"/>
      <c r="R71" s="44"/>
      <c r="S71" s="44"/>
    </row>
    <row r="72" spans="1:29" s="87" customFormat="1" x14ac:dyDescent="0.2">
      <c r="A72" s="65"/>
      <c r="B72" s="45"/>
      <c r="C72" s="45"/>
      <c r="D72" s="46"/>
      <c r="E72" s="73"/>
      <c r="F72" s="73"/>
      <c r="G72" s="67"/>
      <c r="H72" s="68"/>
      <c r="I72" s="68"/>
      <c r="J72" s="45"/>
      <c r="K72" s="55"/>
      <c r="L72" s="69"/>
      <c r="M72" s="69"/>
      <c r="N72" s="68"/>
      <c r="O72" s="69"/>
      <c r="P72" s="68"/>
      <c r="Q72" s="68"/>
      <c r="R72" s="44"/>
      <c r="S72" s="44"/>
    </row>
    <row r="73" spans="1:29" s="81" customFormat="1" x14ac:dyDescent="0.2">
      <c r="A73" s="49"/>
      <c r="B73" s="50"/>
      <c r="C73" s="45"/>
      <c r="D73" s="46"/>
      <c r="E73" s="52"/>
      <c r="F73" s="73"/>
      <c r="G73" s="67"/>
      <c r="H73" s="68"/>
      <c r="I73" s="68"/>
      <c r="J73" s="50"/>
      <c r="K73" s="55"/>
      <c r="L73" s="85"/>
      <c r="M73" s="85"/>
      <c r="N73" s="73"/>
      <c r="O73" s="109"/>
      <c r="P73" s="73"/>
      <c r="Q73" s="73"/>
      <c r="R73" s="57"/>
      <c r="S73" s="87"/>
      <c r="T73" s="55"/>
      <c r="V73" s="87"/>
    </row>
    <row r="74" spans="1:29" s="87" customFormat="1" x14ac:dyDescent="0.2">
      <c r="A74" s="65"/>
      <c r="B74" s="45"/>
      <c r="C74" s="45"/>
      <c r="D74" s="46"/>
      <c r="E74" s="73"/>
      <c r="F74" s="73"/>
      <c r="G74" s="67"/>
      <c r="H74" s="68"/>
      <c r="I74" s="68"/>
      <c r="J74" s="45"/>
      <c r="K74" s="55"/>
      <c r="L74" s="69"/>
      <c r="M74" s="69"/>
      <c r="N74" s="68"/>
      <c r="O74" s="69"/>
      <c r="P74" s="68"/>
      <c r="Q74" s="68"/>
      <c r="R74" s="44"/>
      <c r="S74" s="44"/>
    </row>
    <row r="75" spans="1:29" s="87" customFormat="1" x14ac:dyDescent="0.2">
      <c r="A75" s="65"/>
      <c r="B75" s="45"/>
      <c r="C75" s="45"/>
      <c r="D75" s="46"/>
      <c r="E75" s="73"/>
      <c r="F75" s="73"/>
      <c r="G75" s="67"/>
      <c r="H75" s="68"/>
      <c r="I75" s="68"/>
      <c r="J75" s="45"/>
      <c r="K75" s="55"/>
      <c r="L75" s="69"/>
      <c r="M75" s="69"/>
      <c r="N75" s="68"/>
      <c r="O75" s="69"/>
      <c r="P75" s="68"/>
      <c r="Q75" s="68"/>
      <c r="R75" s="44"/>
      <c r="S75" s="44"/>
    </row>
    <row r="76" spans="1:29" s="87" customFormat="1" x14ac:dyDescent="0.2">
      <c r="A76" s="65"/>
      <c r="B76" s="45"/>
      <c r="C76" s="45"/>
      <c r="D76" s="46"/>
      <c r="E76" s="66"/>
      <c r="F76" s="66"/>
      <c r="G76" s="67"/>
      <c r="H76" s="68"/>
      <c r="I76" s="68"/>
      <c r="J76" s="50"/>
      <c r="K76" s="55"/>
      <c r="L76" s="69"/>
      <c r="M76" s="69"/>
      <c r="N76" s="68"/>
      <c r="O76" s="82"/>
      <c r="P76" s="68"/>
      <c r="Q76" s="68"/>
      <c r="R76" s="44"/>
      <c r="T76" s="55"/>
      <c r="U76" s="81"/>
      <c r="V76" s="81"/>
      <c r="W76" s="81"/>
      <c r="X76" s="81"/>
      <c r="Y76" s="81"/>
      <c r="Z76" s="81"/>
      <c r="AA76" s="81"/>
      <c r="AB76" s="81"/>
      <c r="AC76" s="81"/>
    </row>
    <row r="77" spans="1:29" s="87" customFormat="1" x14ac:dyDescent="0.2">
      <c r="A77" s="65"/>
      <c r="B77" s="45"/>
      <c r="C77" s="45"/>
      <c r="D77" s="46"/>
      <c r="E77" s="73"/>
      <c r="F77" s="73"/>
      <c r="G77" s="67"/>
      <c r="H77" s="68"/>
      <c r="I77" s="68"/>
      <c r="J77" s="45"/>
      <c r="K77" s="55"/>
      <c r="L77" s="69"/>
      <c r="M77" s="69"/>
      <c r="N77" s="68"/>
      <c r="O77" s="69"/>
      <c r="P77" s="68"/>
      <c r="Q77" s="68"/>
      <c r="R77" s="44"/>
      <c r="S77" s="44"/>
    </row>
    <row r="78" spans="1:29" s="81" customFormat="1" x14ac:dyDescent="0.2">
      <c r="A78" s="49"/>
      <c r="B78" s="50"/>
      <c r="C78" s="50"/>
      <c r="D78" s="51"/>
      <c r="E78" s="52"/>
      <c r="F78" s="52"/>
      <c r="G78" s="53"/>
      <c r="H78" s="54"/>
      <c r="I78" s="54"/>
      <c r="J78" s="50"/>
      <c r="K78" s="55"/>
      <c r="L78" s="56"/>
      <c r="M78" s="56"/>
      <c r="N78" s="52"/>
      <c r="O78" s="56"/>
      <c r="P78" s="52"/>
      <c r="Q78" s="52"/>
      <c r="R78" s="57"/>
      <c r="T78" s="58"/>
    </row>
    <row r="79" spans="1:29" s="87" customFormat="1" x14ac:dyDescent="0.2">
      <c r="A79" s="65"/>
      <c r="B79" s="45"/>
      <c r="C79" s="45"/>
      <c r="D79" s="46"/>
      <c r="E79" s="73"/>
      <c r="F79" s="73"/>
      <c r="G79" s="67"/>
      <c r="H79" s="68"/>
      <c r="I79" s="68"/>
      <c r="J79" s="45"/>
      <c r="K79" s="55"/>
      <c r="L79" s="69"/>
      <c r="M79" s="69"/>
      <c r="N79" s="68"/>
      <c r="O79" s="69"/>
      <c r="P79" s="68"/>
      <c r="Q79" s="68"/>
      <c r="R79" s="44"/>
      <c r="S79" s="44"/>
    </row>
    <row r="80" spans="1:29" s="81" customFormat="1" x14ac:dyDescent="0.2">
      <c r="A80" s="65"/>
      <c r="B80" s="45"/>
      <c r="C80" s="50"/>
      <c r="D80" s="46"/>
      <c r="E80" s="73"/>
      <c r="F80" s="73"/>
      <c r="G80" s="53"/>
      <c r="H80" s="68"/>
      <c r="I80" s="68"/>
      <c r="J80" s="50"/>
      <c r="K80" s="55"/>
      <c r="L80" s="56"/>
      <c r="M80" s="56"/>
      <c r="N80" s="52"/>
      <c r="O80" s="80"/>
      <c r="P80" s="52"/>
      <c r="Q80" s="52"/>
      <c r="R80" s="72"/>
      <c r="T80" s="58"/>
      <c r="U80" s="87"/>
      <c r="W80" s="87"/>
      <c r="X80" s="87"/>
      <c r="Y80" s="87"/>
      <c r="Z80" s="87"/>
      <c r="AA80" s="87"/>
      <c r="AB80" s="87"/>
      <c r="AC80" s="87"/>
    </row>
    <row r="81" spans="1:30" s="87" customFormat="1" x14ac:dyDescent="0.2">
      <c r="A81" s="65"/>
      <c r="B81" s="45"/>
      <c r="C81" s="50"/>
      <c r="D81" s="46"/>
      <c r="E81" s="73"/>
      <c r="F81" s="73"/>
      <c r="G81" s="53"/>
      <c r="H81" s="68"/>
      <c r="I81" s="68"/>
      <c r="J81" s="50"/>
      <c r="K81" s="55"/>
      <c r="L81" s="56"/>
      <c r="M81" s="56"/>
      <c r="N81" s="52"/>
      <c r="O81" s="80"/>
      <c r="P81" s="52"/>
      <c r="Q81" s="52"/>
      <c r="R81" s="72"/>
      <c r="S81" s="81"/>
      <c r="T81" s="58"/>
      <c r="V81" s="81"/>
    </row>
    <row r="82" spans="1:30" s="87" customFormat="1" x14ac:dyDescent="0.2">
      <c r="A82" s="65"/>
      <c r="B82" s="45"/>
      <c r="C82" s="50"/>
      <c r="D82" s="46"/>
      <c r="E82" s="73"/>
      <c r="F82" s="73"/>
      <c r="G82" s="53"/>
      <c r="H82" s="68"/>
      <c r="I82" s="68"/>
      <c r="J82" s="50"/>
      <c r="K82" s="55"/>
      <c r="L82" s="56"/>
      <c r="M82" s="56"/>
      <c r="N82" s="52"/>
      <c r="O82" s="80"/>
      <c r="P82" s="52"/>
      <c r="Q82" s="52"/>
      <c r="R82" s="72"/>
      <c r="S82" s="81"/>
      <c r="T82" s="58"/>
      <c r="V82" s="81"/>
    </row>
    <row r="83" spans="1:30" s="87" customFormat="1" x14ac:dyDescent="0.2">
      <c r="A83" s="65"/>
      <c r="B83" s="45"/>
      <c r="C83" s="50"/>
      <c r="D83" s="46"/>
      <c r="E83" s="73"/>
      <c r="F83" s="73"/>
      <c r="G83" s="53"/>
      <c r="H83" s="68"/>
      <c r="I83" s="68"/>
      <c r="J83" s="50"/>
      <c r="K83" s="55"/>
      <c r="L83" s="56"/>
      <c r="M83" s="56"/>
      <c r="N83" s="52"/>
      <c r="O83" s="80"/>
      <c r="P83" s="52"/>
      <c r="Q83" s="52"/>
      <c r="R83" s="72"/>
      <c r="S83" s="81"/>
      <c r="T83" s="58"/>
      <c r="V83" s="81"/>
    </row>
    <row r="84" spans="1:30" s="81" customFormat="1" x14ac:dyDescent="0.2">
      <c r="A84" s="49"/>
      <c r="B84" s="50"/>
      <c r="C84" s="50"/>
      <c r="D84" s="51"/>
      <c r="E84" s="52"/>
      <c r="F84" s="52"/>
      <c r="G84" s="53"/>
      <c r="H84" s="54"/>
      <c r="I84" s="54"/>
      <c r="J84" s="50"/>
      <c r="K84" s="55"/>
      <c r="L84" s="56"/>
      <c r="M84" s="56"/>
      <c r="N84" s="52"/>
      <c r="O84" s="56"/>
      <c r="P84" s="52"/>
      <c r="Q84" s="52"/>
      <c r="R84" s="57"/>
      <c r="T84" s="58"/>
    </row>
    <row r="85" spans="1:30" s="81" customFormat="1" x14ac:dyDescent="0.2">
      <c r="A85" s="65"/>
      <c r="B85" s="45"/>
      <c r="C85" s="45"/>
      <c r="D85" s="51"/>
      <c r="E85" s="73"/>
      <c r="F85" s="73"/>
      <c r="G85" s="67"/>
      <c r="H85" s="68"/>
      <c r="I85" s="68"/>
      <c r="J85" s="50"/>
      <c r="K85" s="55"/>
      <c r="L85" s="85"/>
      <c r="M85" s="85"/>
      <c r="N85" s="73"/>
      <c r="O85" s="85"/>
      <c r="P85" s="73"/>
      <c r="Q85" s="73"/>
      <c r="R85" s="44"/>
      <c r="S85" s="87"/>
      <c r="T85" s="55"/>
    </row>
    <row r="86" spans="1:30" s="87" customFormat="1" x14ac:dyDescent="0.2">
      <c r="A86" s="65"/>
      <c r="B86" s="45"/>
      <c r="C86" s="45"/>
      <c r="D86" s="46"/>
      <c r="E86" s="66"/>
      <c r="F86" s="66"/>
      <c r="G86" s="67"/>
      <c r="H86" s="68"/>
      <c r="I86" s="68"/>
      <c r="J86" s="50"/>
      <c r="K86" s="55"/>
      <c r="L86" s="69"/>
      <c r="M86" s="69"/>
      <c r="N86" s="68"/>
      <c r="O86" s="69"/>
      <c r="P86" s="68"/>
      <c r="Q86" s="68"/>
      <c r="R86" s="44"/>
      <c r="S86" s="81"/>
      <c r="T86" s="55"/>
      <c r="V86" s="81"/>
    </row>
    <row r="87" spans="1:30" s="87" customFormat="1" x14ac:dyDescent="0.2">
      <c r="A87" s="49"/>
      <c r="B87" s="50"/>
      <c r="C87" s="45"/>
      <c r="D87" s="51"/>
      <c r="E87" s="52"/>
      <c r="F87" s="52"/>
      <c r="G87" s="53"/>
      <c r="H87" s="54"/>
      <c r="I87" s="54"/>
      <c r="J87" s="50"/>
      <c r="K87" s="55"/>
      <c r="L87" s="56"/>
      <c r="M87" s="56"/>
      <c r="N87" s="52"/>
      <c r="O87" s="56"/>
      <c r="P87" s="52"/>
      <c r="Q87" s="52"/>
      <c r="R87" s="57"/>
      <c r="T87" s="58"/>
    </row>
    <row r="88" spans="1:30" s="87" customFormat="1" x14ac:dyDescent="0.2">
      <c r="A88" s="49"/>
      <c r="B88" s="50"/>
      <c r="C88" s="45"/>
      <c r="D88" s="51"/>
      <c r="E88" s="52"/>
      <c r="F88" s="52"/>
      <c r="G88" s="53"/>
      <c r="H88" s="54"/>
      <c r="I88" s="54"/>
      <c r="J88" s="50"/>
      <c r="K88" s="55"/>
      <c r="L88" s="56"/>
      <c r="M88" s="56"/>
      <c r="N88" s="52"/>
      <c r="O88" s="56"/>
      <c r="P88" s="52"/>
      <c r="Q88" s="52"/>
      <c r="R88" s="57"/>
      <c r="T88" s="58"/>
    </row>
    <row r="89" spans="1:30" s="81" customFormat="1" x14ac:dyDescent="0.2">
      <c r="A89" s="49"/>
      <c r="B89" s="50"/>
      <c r="C89" s="50"/>
      <c r="D89" s="51"/>
      <c r="E89" s="52"/>
      <c r="F89" s="52"/>
      <c r="G89" s="53"/>
      <c r="H89" s="54"/>
      <c r="I89" s="54"/>
      <c r="J89" s="50"/>
      <c r="K89" s="55"/>
      <c r="L89" s="56"/>
      <c r="M89" s="56"/>
      <c r="N89" s="52"/>
      <c r="O89" s="56"/>
      <c r="P89" s="52"/>
      <c r="Q89" s="52"/>
      <c r="R89" s="57"/>
      <c r="T89" s="58"/>
      <c r="V89" s="87"/>
    </row>
    <row r="90" spans="1:30" s="81" customFormat="1" x14ac:dyDescent="0.2">
      <c r="A90" s="49"/>
      <c r="B90" s="50"/>
      <c r="C90" s="50"/>
      <c r="D90" s="51"/>
      <c r="E90" s="52"/>
      <c r="F90" s="52"/>
      <c r="G90" s="53"/>
      <c r="H90" s="54"/>
      <c r="I90" s="68"/>
      <c r="J90" s="50"/>
      <c r="K90" s="55"/>
      <c r="L90" s="56"/>
      <c r="M90" s="56"/>
      <c r="N90" s="52"/>
      <c r="O90" s="56"/>
      <c r="P90" s="52"/>
      <c r="Q90" s="52"/>
      <c r="R90" s="72"/>
      <c r="T90" s="58"/>
      <c r="U90" s="87"/>
      <c r="V90" s="87"/>
      <c r="W90" s="87"/>
      <c r="X90" s="87"/>
      <c r="Y90" s="87"/>
      <c r="Z90" s="87"/>
      <c r="AA90" s="87"/>
      <c r="AB90" s="87"/>
      <c r="AC90" s="87"/>
    </row>
    <row r="91" spans="1:30" s="81" customFormat="1" x14ac:dyDescent="0.2">
      <c r="A91" s="65"/>
      <c r="B91" s="45"/>
      <c r="C91" s="45"/>
      <c r="D91" s="46"/>
      <c r="E91" s="66"/>
      <c r="F91" s="66"/>
      <c r="G91" s="67"/>
      <c r="H91" s="68"/>
      <c r="I91" s="68"/>
      <c r="J91" s="50"/>
      <c r="K91" s="55"/>
      <c r="L91" s="69"/>
      <c r="M91" s="69"/>
      <c r="N91" s="68"/>
      <c r="O91" s="82"/>
      <c r="P91" s="68"/>
      <c r="Q91" s="68"/>
      <c r="R91" s="44"/>
      <c r="S91" s="87"/>
      <c r="T91" s="55"/>
    </row>
    <row r="92" spans="1:30" s="81" customFormat="1" x14ac:dyDescent="0.2">
      <c r="A92" s="65"/>
      <c r="B92" s="45"/>
      <c r="C92" s="45"/>
      <c r="D92" s="46"/>
      <c r="E92" s="66"/>
      <c r="F92" s="66"/>
      <c r="G92" s="67"/>
      <c r="H92" s="68"/>
      <c r="I92" s="68"/>
      <c r="J92" s="50"/>
      <c r="K92" s="55"/>
      <c r="L92" s="69"/>
      <c r="M92" s="69"/>
      <c r="N92" s="68"/>
      <c r="O92" s="82"/>
      <c r="P92" s="68"/>
      <c r="Q92" s="68"/>
      <c r="R92" s="44"/>
      <c r="S92" s="87"/>
      <c r="T92" s="55"/>
    </row>
    <row r="93" spans="1:30" s="81" customFormat="1" x14ac:dyDescent="0.2">
      <c r="A93" s="49"/>
      <c r="B93" s="50"/>
      <c r="C93" s="50"/>
      <c r="D93" s="51"/>
      <c r="E93" s="52"/>
      <c r="F93" s="52"/>
      <c r="G93" s="53"/>
      <c r="H93" s="54"/>
      <c r="I93" s="54"/>
      <c r="J93" s="50"/>
      <c r="K93" s="55"/>
      <c r="L93" s="56"/>
      <c r="M93" s="56"/>
      <c r="N93" s="52"/>
      <c r="O93" s="56"/>
      <c r="P93" s="52"/>
      <c r="Q93" s="52"/>
      <c r="R93" s="57"/>
      <c r="T93" s="58"/>
    </row>
    <row r="94" spans="1:30" s="87" customFormat="1" x14ac:dyDescent="0.2">
      <c r="A94" s="65"/>
      <c r="B94" s="45"/>
      <c r="C94" s="45"/>
      <c r="D94" s="46"/>
      <c r="E94" s="66"/>
      <c r="F94" s="66"/>
      <c r="G94" s="67"/>
      <c r="H94" s="68"/>
      <c r="I94" s="68"/>
      <c r="J94" s="50"/>
      <c r="K94" s="55"/>
      <c r="L94" s="69"/>
      <c r="M94" s="69"/>
      <c r="N94" s="68"/>
      <c r="O94" s="69"/>
      <c r="P94" s="68"/>
      <c r="Q94" s="68"/>
      <c r="R94" s="44"/>
      <c r="S94" s="81"/>
      <c r="T94" s="58"/>
    </row>
    <row r="95" spans="1:30" s="87" customFormat="1" x14ac:dyDescent="0.2">
      <c r="A95" s="65"/>
      <c r="B95" s="45"/>
      <c r="C95" s="45"/>
      <c r="D95" s="46"/>
      <c r="E95" s="66"/>
      <c r="F95" s="66"/>
      <c r="G95" s="67"/>
      <c r="H95" s="68"/>
      <c r="I95" s="68"/>
      <c r="J95" s="50"/>
      <c r="K95" s="55"/>
      <c r="L95" s="69"/>
      <c r="M95" s="69"/>
      <c r="N95" s="68"/>
      <c r="O95" s="69"/>
      <c r="P95" s="68"/>
      <c r="Q95" s="68"/>
      <c r="R95" s="44"/>
      <c r="T95" s="55"/>
    </row>
    <row r="96" spans="1:30" s="81" customFormat="1" x14ac:dyDescent="0.2">
      <c r="A96" s="65"/>
      <c r="B96" s="45"/>
      <c r="C96" s="50"/>
      <c r="D96" s="51"/>
      <c r="E96" s="52"/>
      <c r="F96" s="52"/>
      <c r="G96" s="53"/>
      <c r="H96" s="54"/>
      <c r="I96" s="54"/>
      <c r="J96" s="50"/>
      <c r="K96" s="55"/>
      <c r="L96" s="56"/>
      <c r="M96" s="56"/>
      <c r="N96" s="52"/>
      <c r="O96" s="56"/>
      <c r="P96" s="52"/>
      <c r="Q96" s="52"/>
      <c r="R96" s="57"/>
      <c r="T96" s="58"/>
      <c r="V96" s="87"/>
      <c r="W96" s="87"/>
      <c r="X96" s="87"/>
      <c r="Y96" s="87"/>
      <c r="Z96" s="87"/>
      <c r="AA96" s="87"/>
      <c r="AB96" s="87"/>
      <c r="AC96" s="87"/>
      <c r="AD96" s="87"/>
    </row>
    <row r="97" spans="1:30" s="81" customFormat="1" x14ac:dyDescent="0.2">
      <c r="A97" s="65"/>
      <c r="B97" s="45"/>
      <c r="C97" s="50"/>
      <c r="D97" s="51"/>
      <c r="E97" s="52"/>
      <c r="F97" s="52"/>
      <c r="G97" s="53"/>
      <c r="H97" s="54"/>
      <c r="I97" s="54"/>
      <c r="J97" s="50"/>
      <c r="K97" s="55"/>
      <c r="L97" s="56"/>
      <c r="M97" s="56"/>
      <c r="N97" s="52"/>
      <c r="O97" s="56"/>
      <c r="P97" s="52"/>
      <c r="Q97" s="52"/>
      <c r="R97" s="57"/>
      <c r="T97" s="58"/>
      <c r="V97" s="87"/>
      <c r="W97" s="87"/>
      <c r="X97" s="87"/>
      <c r="Y97" s="87"/>
      <c r="Z97" s="87"/>
      <c r="AA97" s="87"/>
      <c r="AB97" s="87"/>
      <c r="AC97" s="87"/>
      <c r="AD97" s="87"/>
    </row>
    <row r="98" spans="1:30" s="81" customFormat="1" x14ac:dyDescent="0.2">
      <c r="A98" s="65"/>
      <c r="B98" s="45"/>
      <c r="C98" s="50"/>
      <c r="D98" s="51"/>
      <c r="E98" s="52"/>
      <c r="F98" s="52"/>
      <c r="G98" s="53"/>
      <c r="H98" s="54"/>
      <c r="I98" s="54"/>
      <c r="J98" s="50"/>
      <c r="K98" s="55"/>
      <c r="L98" s="56"/>
      <c r="M98" s="56"/>
      <c r="N98" s="52"/>
      <c r="O98" s="56"/>
      <c r="P98" s="52"/>
      <c r="Q98" s="52"/>
      <c r="R98" s="57"/>
      <c r="T98" s="58"/>
      <c r="V98" s="87"/>
      <c r="W98" s="87"/>
      <c r="X98" s="87"/>
      <c r="Y98" s="87"/>
      <c r="Z98" s="87"/>
      <c r="AA98" s="87"/>
      <c r="AB98" s="87"/>
      <c r="AC98" s="87"/>
      <c r="AD98" s="87"/>
    </row>
    <row r="99" spans="1:30" s="81" customFormat="1" x14ac:dyDescent="0.2">
      <c r="A99" s="65"/>
      <c r="B99" s="45"/>
      <c r="C99" s="50"/>
      <c r="D99" s="51"/>
      <c r="E99" s="52"/>
      <c r="F99" s="52"/>
      <c r="G99" s="53"/>
      <c r="H99" s="54"/>
      <c r="I99" s="54"/>
      <c r="J99" s="50"/>
      <c r="K99" s="55"/>
      <c r="L99" s="56"/>
      <c r="M99" s="56"/>
      <c r="N99" s="52"/>
      <c r="O99" s="56"/>
      <c r="P99" s="52"/>
      <c r="Q99" s="52"/>
      <c r="R99" s="57"/>
      <c r="T99" s="58"/>
      <c r="V99" s="87"/>
      <c r="W99" s="87"/>
      <c r="X99" s="87"/>
      <c r="Y99" s="87"/>
      <c r="Z99" s="87"/>
      <c r="AA99" s="87"/>
      <c r="AB99" s="87"/>
      <c r="AC99" s="87"/>
      <c r="AD99" s="87"/>
    </row>
    <row r="100" spans="1:30" s="81" customFormat="1" x14ac:dyDescent="0.2">
      <c r="A100" s="65"/>
      <c r="B100" s="45"/>
      <c r="C100" s="50"/>
      <c r="D100" s="51"/>
      <c r="E100" s="52"/>
      <c r="F100" s="52"/>
      <c r="G100" s="53"/>
      <c r="H100" s="54"/>
      <c r="I100" s="54"/>
      <c r="J100" s="50"/>
      <c r="K100" s="55"/>
      <c r="L100" s="56"/>
      <c r="M100" s="56"/>
      <c r="N100" s="52"/>
      <c r="O100" s="56"/>
      <c r="P100" s="52"/>
      <c r="Q100" s="52"/>
      <c r="R100" s="57"/>
      <c r="T100" s="58"/>
      <c r="V100" s="87"/>
      <c r="W100" s="87"/>
      <c r="X100" s="87"/>
      <c r="Y100" s="87"/>
      <c r="Z100" s="87"/>
      <c r="AA100" s="87"/>
      <c r="AB100" s="87"/>
      <c r="AC100" s="87"/>
      <c r="AD100" s="87"/>
    </row>
    <row r="101" spans="1:30" s="81" customFormat="1" x14ac:dyDescent="0.2">
      <c r="A101" s="65"/>
      <c r="B101" s="45"/>
      <c r="C101" s="50"/>
      <c r="D101" s="51"/>
      <c r="E101" s="52"/>
      <c r="F101" s="52"/>
      <c r="G101" s="53"/>
      <c r="H101" s="54"/>
      <c r="I101" s="54"/>
      <c r="J101" s="50"/>
      <c r="K101" s="55"/>
      <c r="L101" s="56"/>
      <c r="M101" s="56"/>
      <c r="N101" s="52"/>
      <c r="O101" s="56"/>
      <c r="P101" s="52"/>
      <c r="Q101" s="52"/>
      <c r="R101" s="57"/>
      <c r="T101" s="58"/>
      <c r="V101" s="87"/>
      <c r="W101" s="87"/>
      <c r="X101" s="87"/>
      <c r="Y101" s="87"/>
      <c r="Z101" s="87"/>
      <c r="AA101" s="87"/>
      <c r="AB101" s="87"/>
      <c r="AC101" s="87"/>
      <c r="AD101" s="87"/>
    </row>
    <row r="102" spans="1:30" s="87" customFormat="1" x14ac:dyDescent="0.2">
      <c r="A102" s="49"/>
      <c r="B102" s="50"/>
      <c r="C102" s="50"/>
      <c r="D102" s="51"/>
      <c r="E102" s="52"/>
      <c r="F102" s="52"/>
      <c r="G102" s="53"/>
      <c r="H102" s="54"/>
      <c r="I102" s="54"/>
      <c r="J102" s="50"/>
      <c r="K102" s="55"/>
      <c r="L102" s="56"/>
      <c r="M102" s="56"/>
      <c r="N102" s="52"/>
      <c r="O102" s="56"/>
      <c r="P102" s="52"/>
      <c r="Q102" s="52"/>
      <c r="R102" s="57"/>
      <c r="S102" s="81"/>
      <c r="T102" s="58"/>
    </row>
    <row r="103" spans="1:30" s="81" customFormat="1" x14ac:dyDescent="0.2">
      <c r="A103" s="49"/>
      <c r="B103" s="50"/>
      <c r="C103" s="50"/>
      <c r="D103" s="51"/>
      <c r="E103" s="52"/>
      <c r="F103" s="52"/>
      <c r="G103" s="53"/>
      <c r="H103" s="54"/>
      <c r="I103" s="54"/>
      <c r="J103" s="50"/>
      <c r="K103" s="55"/>
      <c r="L103" s="56"/>
      <c r="M103" s="56"/>
      <c r="N103" s="52"/>
      <c r="O103" s="56"/>
      <c r="P103" s="52"/>
      <c r="Q103" s="52"/>
      <c r="R103" s="57"/>
      <c r="T103" s="58"/>
    </row>
    <row r="104" spans="1:30" s="87" customFormat="1" x14ac:dyDescent="0.2">
      <c r="A104" s="49"/>
      <c r="B104" s="50"/>
      <c r="C104" s="50"/>
      <c r="D104" s="51"/>
      <c r="E104" s="52"/>
      <c r="F104" s="52"/>
      <c r="G104" s="53"/>
      <c r="H104" s="54"/>
      <c r="I104" s="54"/>
      <c r="J104" s="50"/>
      <c r="K104" s="55"/>
      <c r="L104" s="56"/>
      <c r="M104" s="56"/>
      <c r="N104" s="52"/>
      <c r="O104" s="56"/>
      <c r="P104" s="52"/>
      <c r="Q104" s="52"/>
      <c r="R104" s="57"/>
      <c r="S104" s="81"/>
      <c r="T104" s="58"/>
    </row>
    <row r="105" spans="1:30" s="87" customFormat="1" x14ac:dyDescent="0.2">
      <c r="A105" s="65"/>
      <c r="B105" s="45"/>
      <c r="C105" s="45"/>
      <c r="D105" s="46"/>
      <c r="E105" s="66"/>
      <c r="F105" s="66"/>
      <c r="G105" s="67"/>
      <c r="H105" s="68"/>
      <c r="I105" s="68"/>
      <c r="J105" s="50"/>
      <c r="K105" s="55"/>
      <c r="L105" s="69"/>
      <c r="M105" s="69"/>
      <c r="N105" s="68"/>
      <c r="O105" s="69"/>
      <c r="P105" s="68"/>
      <c r="Q105" s="68"/>
      <c r="R105" s="44"/>
      <c r="T105" s="55"/>
    </row>
    <row r="106" spans="1:30" s="87" customFormat="1" x14ac:dyDescent="0.2">
      <c r="A106" s="65"/>
      <c r="B106" s="45"/>
      <c r="C106" s="45"/>
      <c r="D106" s="46"/>
      <c r="E106" s="66"/>
      <c r="F106" s="66"/>
      <c r="G106" s="67"/>
      <c r="H106" s="68"/>
      <c r="I106" s="68"/>
      <c r="J106" s="50"/>
      <c r="K106" s="55"/>
      <c r="L106" s="69"/>
      <c r="M106" s="69"/>
      <c r="N106" s="68"/>
      <c r="O106" s="69"/>
      <c r="P106" s="68"/>
      <c r="Q106" s="68"/>
      <c r="R106" s="44"/>
      <c r="S106" s="81"/>
      <c r="T106" s="58"/>
      <c r="V106" s="81"/>
      <c r="W106" s="81"/>
      <c r="X106" s="81"/>
      <c r="Y106" s="81"/>
      <c r="Z106" s="81"/>
      <c r="AA106" s="81"/>
      <c r="AB106" s="81"/>
      <c r="AC106" s="81"/>
      <c r="AD106" s="81"/>
    </row>
    <row r="107" spans="1:30" s="87" customFormat="1" x14ac:dyDescent="0.2">
      <c r="A107" s="65"/>
      <c r="B107" s="45"/>
      <c r="C107" s="50"/>
      <c r="D107" s="51"/>
      <c r="E107" s="52"/>
      <c r="F107" s="52"/>
      <c r="G107" s="53"/>
      <c r="H107" s="68"/>
      <c r="I107" s="68"/>
      <c r="J107" s="50"/>
      <c r="K107" s="55"/>
      <c r="L107" s="56"/>
      <c r="M107" s="56"/>
      <c r="N107" s="52"/>
      <c r="O107" s="56"/>
      <c r="P107" s="52"/>
      <c r="Q107" s="52"/>
      <c r="R107" s="57"/>
      <c r="S107" s="81"/>
      <c r="T107" s="58"/>
      <c r="U107" s="81"/>
      <c r="V107" s="81"/>
      <c r="W107" s="81"/>
      <c r="X107" s="81"/>
      <c r="Y107" s="81"/>
      <c r="Z107" s="81"/>
      <c r="AA107" s="81"/>
      <c r="AB107" s="81"/>
      <c r="AC107" s="81"/>
    </row>
    <row r="108" spans="1:30" s="87" customFormat="1" x14ac:dyDescent="0.2">
      <c r="A108" s="49"/>
      <c r="B108" s="50"/>
      <c r="C108" s="50"/>
      <c r="D108" s="51"/>
      <c r="E108" s="52"/>
      <c r="F108" s="52"/>
      <c r="G108" s="53"/>
      <c r="H108" s="54"/>
      <c r="I108" s="54"/>
      <c r="J108" s="50"/>
      <c r="K108" s="55"/>
      <c r="L108" s="56"/>
      <c r="M108" s="56"/>
      <c r="N108" s="52"/>
      <c r="O108" s="56"/>
      <c r="P108" s="52"/>
      <c r="Q108" s="52"/>
      <c r="R108" s="57"/>
      <c r="S108" s="81"/>
      <c r="T108" s="58"/>
    </row>
    <row r="109" spans="1:30" s="87" customFormat="1" x14ac:dyDescent="0.2">
      <c r="A109" s="65"/>
      <c r="B109" s="45"/>
      <c r="C109" s="50"/>
      <c r="D109" s="51"/>
      <c r="E109" s="52"/>
      <c r="F109" s="52"/>
      <c r="G109" s="53"/>
      <c r="H109" s="68"/>
      <c r="I109" s="68"/>
      <c r="J109" s="50"/>
      <c r="K109" s="55"/>
      <c r="L109" s="56"/>
      <c r="M109" s="56"/>
      <c r="N109" s="52"/>
      <c r="O109" s="56"/>
      <c r="P109" s="52"/>
      <c r="Q109" s="52"/>
      <c r="R109" s="57"/>
      <c r="S109" s="81"/>
      <c r="T109" s="58"/>
      <c r="U109" s="81"/>
      <c r="V109" s="81"/>
      <c r="W109" s="81"/>
      <c r="X109" s="81"/>
      <c r="Y109" s="81"/>
      <c r="Z109" s="81"/>
      <c r="AA109" s="81"/>
      <c r="AB109" s="81"/>
      <c r="AC109" s="81"/>
    </row>
    <row r="110" spans="1:30" s="87" customFormat="1" x14ac:dyDescent="0.2">
      <c r="A110" s="65"/>
      <c r="B110" s="45"/>
      <c r="C110" s="45"/>
      <c r="D110" s="46"/>
      <c r="E110" s="66"/>
      <c r="F110" s="66"/>
      <c r="G110" s="67"/>
      <c r="H110" s="68"/>
      <c r="I110" s="68"/>
      <c r="J110" s="50"/>
      <c r="K110" s="55"/>
      <c r="L110" s="69"/>
      <c r="M110" s="69"/>
      <c r="N110" s="68"/>
      <c r="O110" s="69"/>
      <c r="P110" s="68"/>
      <c r="Q110" s="68"/>
      <c r="R110" s="44"/>
      <c r="T110" s="55"/>
      <c r="U110" s="81"/>
      <c r="W110" s="81"/>
      <c r="X110" s="81"/>
      <c r="Y110" s="81"/>
      <c r="Z110" s="81"/>
      <c r="AA110" s="81"/>
      <c r="AB110" s="81"/>
      <c r="AC110" s="81"/>
    </row>
    <row r="111" spans="1:30" s="87" customFormat="1" x14ac:dyDescent="0.2">
      <c r="A111" s="49"/>
      <c r="B111" s="50"/>
      <c r="C111" s="50"/>
      <c r="D111" s="51"/>
      <c r="E111" s="52"/>
      <c r="F111" s="52"/>
      <c r="G111" s="53"/>
      <c r="H111" s="54"/>
      <c r="I111" s="54"/>
      <c r="J111" s="50"/>
      <c r="K111" s="55"/>
      <c r="L111" s="56"/>
      <c r="M111" s="56"/>
      <c r="N111" s="52"/>
      <c r="O111" s="56"/>
      <c r="P111" s="52"/>
      <c r="Q111" s="52"/>
      <c r="R111" s="57"/>
      <c r="T111" s="58"/>
    </row>
    <row r="112" spans="1:30" s="87" customFormat="1" x14ac:dyDescent="0.2">
      <c r="A112" s="49"/>
      <c r="B112" s="50"/>
      <c r="C112" s="50"/>
      <c r="D112" s="51"/>
      <c r="E112" s="52"/>
      <c r="F112" s="52"/>
      <c r="G112" s="53"/>
      <c r="H112" s="110"/>
      <c r="I112" s="54"/>
      <c r="J112" s="50"/>
      <c r="K112" s="55"/>
      <c r="L112" s="56"/>
      <c r="M112" s="56"/>
      <c r="N112" s="52"/>
      <c r="O112" s="56"/>
      <c r="P112" s="52"/>
      <c r="Q112" s="52"/>
      <c r="R112" s="57"/>
      <c r="S112" s="81"/>
      <c r="T112" s="58"/>
    </row>
    <row r="113" spans="1:22" s="87" customFormat="1" x14ac:dyDescent="0.2">
      <c r="A113" s="65"/>
      <c r="B113" s="45"/>
      <c r="C113" s="45"/>
      <c r="D113" s="46"/>
      <c r="E113" s="73"/>
      <c r="F113" s="73"/>
      <c r="G113" s="67"/>
      <c r="H113" s="68"/>
      <c r="I113" s="68"/>
      <c r="J113" s="45"/>
      <c r="K113" s="55"/>
      <c r="L113" s="69"/>
      <c r="M113" s="69"/>
      <c r="N113" s="69"/>
      <c r="O113" s="69"/>
      <c r="P113" s="69"/>
      <c r="Q113" s="73"/>
      <c r="R113" s="44"/>
    </row>
    <row r="114" spans="1:22" s="87" customFormat="1" x14ac:dyDescent="0.2">
      <c r="A114" s="65"/>
      <c r="B114" s="45"/>
      <c r="C114" s="45"/>
      <c r="D114" s="46"/>
      <c r="E114" s="73"/>
      <c r="F114" s="73"/>
      <c r="G114" s="67"/>
      <c r="H114" s="68"/>
      <c r="I114" s="68"/>
      <c r="J114" s="45"/>
      <c r="K114" s="55"/>
      <c r="L114" s="69"/>
      <c r="M114" s="69"/>
      <c r="N114" s="69"/>
      <c r="O114" s="69"/>
      <c r="P114" s="69"/>
      <c r="Q114" s="73"/>
      <c r="R114" s="44"/>
    </row>
    <row r="115" spans="1:22" s="87" customFormat="1" x14ac:dyDescent="0.2">
      <c r="A115" s="65"/>
      <c r="B115" s="45"/>
      <c r="C115" s="45"/>
      <c r="D115" s="46"/>
      <c r="E115" s="73"/>
      <c r="F115" s="73"/>
      <c r="G115" s="67"/>
      <c r="H115" s="68"/>
      <c r="I115" s="68"/>
      <c r="J115" s="45"/>
      <c r="K115" s="55"/>
      <c r="L115" s="69"/>
      <c r="M115" s="69"/>
      <c r="N115" s="69"/>
      <c r="O115" s="69"/>
      <c r="P115" s="69"/>
      <c r="Q115" s="73"/>
      <c r="R115" s="44"/>
    </row>
    <row r="116" spans="1:22" s="87" customFormat="1" x14ac:dyDescent="0.2">
      <c r="A116" s="49"/>
      <c r="B116" s="50"/>
      <c r="C116" s="50"/>
      <c r="D116" s="51"/>
      <c r="E116" s="52"/>
      <c r="F116" s="52"/>
      <c r="G116" s="53"/>
      <c r="H116" s="54"/>
      <c r="I116" s="54"/>
      <c r="J116" s="50"/>
      <c r="K116" s="55"/>
      <c r="L116" s="56"/>
      <c r="M116" s="56"/>
      <c r="N116" s="52"/>
      <c r="O116" s="56"/>
      <c r="P116" s="52"/>
      <c r="Q116" s="52"/>
      <c r="R116" s="57"/>
      <c r="S116" s="81"/>
      <c r="T116" s="58"/>
    </row>
    <row r="117" spans="1:22" s="87" customFormat="1" x14ac:dyDescent="0.2">
      <c r="A117" s="49"/>
      <c r="B117" s="50"/>
      <c r="C117" s="50"/>
      <c r="D117" s="51"/>
      <c r="E117" s="52"/>
      <c r="F117" s="52"/>
      <c r="G117" s="53"/>
      <c r="H117" s="110"/>
      <c r="I117" s="54"/>
      <c r="J117" s="50"/>
      <c r="K117" s="55"/>
      <c r="L117" s="56"/>
      <c r="M117" s="56"/>
      <c r="N117" s="52"/>
      <c r="O117" s="56"/>
      <c r="P117" s="52"/>
      <c r="Q117" s="52"/>
      <c r="R117" s="57"/>
      <c r="S117" s="81"/>
      <c r="T117" s="58"/>
    </row>
    <row r="118" spans="1:22" s="87" customFormat="1" x14ac:dyDescent="0.2">
      <c r="A118" s="49"/>
      <c r="B118" s="50"/>
      <c r="C118" s="50"/>
      <c r="D118" s="51"/>
      <c r="E118" s="52"/>
      <c r="F118" s="52"/>
      <c r="G118" s="53"/>
      <c r="H118" s="110"/>
      <c r="I118" s="54"/>
      <c r="J118" s="50"/>
      <c r="K118" s="55"/>
      <c r="L118" s="56"/>
      <c r="M118" s="56"/>
      <c r="N118" s="52"/>
      <c r="O118" s="56"/>
      <c r="P118" s="52"/>
      <c r="Q118" s="52"/>
      <c r="R118" s="57"/>
      <c r="S118" s="81"/>
      <c r="T118" s="58"/>
    </row>
    <row r="119" spans="1:22" s="87" customFormat="1" x14ac:dyDescent="0.2">
      <c r="A119" s="49"/>
      <c r="B119" s="50"/>
      <c r="C119" s="50"/>
      <c r="D119" s="51"/>
      <c r="E119" s="52"/>
      <c r="F119" s="52"/>
      <c r="G119" s="53"/>
      <c r="H119" s="54"/>
      <c r="I119" s="54"/>
      <c r="J119" s="50"/>
      <c r="K119" s="55"/>
      <c r="L119" s="56"/>
      <c r="M119" s="56"/>
      <c r="N119" s="52"/>
      <c r="O119" s="56"/>
      <c r="P119" s="52"/>
      <c r="Q119" s="52"/>
      <c r="R119" s="57"/>
      <c r="S119" s="81"/>
      <c r="T119" s="58"/>
    </row>
    <row r="120" spans="1:22" s="87" customFormat="1" x14ac:dyDescent="0.2">
      <c r="A120" s="49"/>
      <c r="B120" s="50"/>
      <c r="C120" s="45"/>
      <c r="D120" s="46"/>
      <c r="E120" s="66"/>
      <c r="F120" s="66"/>
      <c r="G120" s="67"/>
      <c r="H120" s="68"/>
      <c r="I120" s="68"/>
      <c r="J120" s="50"/>
      <c r="K120" s="55"/>
      <c r="L120" s="69"/>
      <c r="M120" s="69"/>
      <c r="N120" s="68"/>
      <c r="O120" s="69"/>
      <c r="P120" s="68"/>
      <c r="Q120" s="73"/>
      <c r="R120" s="83"/>
      <c r="S120" s="109"/>
      <c r="T120" s="55"/>
    </row>
    <row r="121" spans="1:22" s="81" customFormat="1" x14ac:dyDescent="0.2">
      <c r="A121" s="65"/>
      <c r="B121" s="45"/>
      <c r="C121" s="45"/>
      <c r="D121" s="46"/>
      <c r="E121" s="66"/>
      <c r="F121" s="66"/>
      <c r="G121" s="67"/>
      <c r="H121" s="68"/>
      <c r="I121" s="68"/>
      <c r="J121" s="50"/>
      <c r="K121" s="55"/>
      <c r="L121" s="69"/>
      <c r="M121" s="69"/>
      <c r="N121" s="68"/>
      <c r="O121" s="82"/>
      <c r="P121" s="68"/>
      <c r="Q121" s="68"/>
      <c r="R121" s="44"/>
      <c r="S121" s="87"/>
      <c r="T121" s="55"/>
      <c r="V121" s="87"/>
    </row>
    <row r="122" spans="1:22" s="87" customFormat="1" x14ac:dyDescent="0.2">
      <c r="A122" s="65"/>
      <c r="B122" s="45"/>
      <c r="C122" s="45"/>
      <c r="D122" s="46"/>
      <c r="E122" s="73"/>
      <c r="F122" s="73"/>
      <c r="G122" s="67"/>
      <c r="H122" s="68"/>
      <c r="I122" s="68"/>
      <c r="J122" s="45"/>
      <c r="K122" s="55"/>
      <c r="L122" s="69"/>
      <c r="M122" s="69"/>
      <c r="N122" s="68"/>
      <c r="O122" s="69"/>
      <c r="P122" s="68"/>
      <c r="Q122" s="73"/>
      <c r="R122" s="44"/>
    </row>
    <row r="123" spans="1:22" s="87" customFormat="1" x14ac:dyDescent="0.25">
      <c r="A123" s="65"/>
      <c r="B123" s="45"/>
      <c r="C123" s="45"/>
      <c r="D123" s="46"/>
      <c r="E123" s="66"/>
      <c r="F123" s="66"/>
      <c r="G123" s="67"/>
      <c r="H123" s="68"/>
      <c r="I123" s="68"/>
      <c r="J123" s="50"/>
      <c r="K123" s="55"/>
      <c r="L123" s="69"/>
      <c r="M123" s="69"/>
      <c r="N123" s="68"/>
      <c r="O123" s="82"/>
      <c r="P123" s="68"/>
      <c r="Q123" s="73"/>
      <c r="R123" s="44"/>
      <c r="T123" s="55"/>
      <c r="U123" s="177"/>
    </row>
    <row r="124" spans="1:22" s="87" customFormat="1" x14ac:dyDescent="0.25">
      <c r="A124" s="65"/>
      <c r="B124" s="45"/>
      <c r="C124" s="45"/>
      <c r="D124" s="46"/>
      <c r="E124" s="66"/>
      <c r="F124" s="66"/>
      <c r="G124" s="67"/>
      <c r="H124" s="68"/>
      <c r="I124" s="68"/>
      <c r="J124" s="50"/>
      <c r="K124" s="55"/>
      <c r="L124" s="69"/>
      <c r="M124" s="69"/>
      <c r="N124" s="68"/>
      <c r="O124" s="82"/>
      <c r="P124" s="68"/>
      <c r="Q124" s="68"/>
      <c r="R124" s="44"/>
      <c r="T124" s="55"/>
      <c r="U124" s="177"/>
    </row>
    <row r="125" spans="1:22" s="81" customFormat="1" x14ac:dyDescent="0.2">
      <c r="A125" s="49"/>
      <c r="B125" s="50"/>
      <c r="C125" s="50"/>
      <c r="D125" s="51"/>
      <c r="E125" s="52"/>
      <c r="F125" s="52"/>
      <c r="G125" s="53"/>
      <c r="H125" s="54"/>
      <c r="I125" s="54"/>
      <c r="J125" s="50"/>
      <c r="K125" s="55"/>
      <c r="L125" s="56"/>
      <c r="M125" s="56"/>
      <c r="N125" s="52"/>
      <c r="O125" s="56"/>
      <c r="P125" s="52"/>
      <c r="Q125" s="52"/>
      <c r="R125" s="57"/>
      <c r="T125" s="58"/>
    </row>
    <row r="126" spans="1:22" s="81" customFormat="1" x14ac:dyDescent="0.2">
      <c r="A126" s="49"/>
      <c r="B126" s="50"/>
      <c r="C126" s="50"/>
      <c r="D126" s="51"/>
      <c r="E126" s="52"/>
      <c r="F126" s="52"/>
      <c r="G126" s="53"/>
      <c r="H126" s="54"/>
      <c r="I126" s="54"/>
      <c r="J126" s="50"/>
      <c r="K126" s="55"/>
      <c r="L126" s="56"/>
      <c r="M126" s="56"/>
      <c r="N126" s="52"/>
      <c r="O126" s="56"/>
      <c r="P126" s="52"/>
      <c r="Q126" s="52"/>
      <c r="R126" s="57"/>
      <c r="T126" s="58"/>
    </row>
    <row r="127" spans="1:22" s="81" customFormat="1" x14ac:dyDescent="0.2">
      <c r="A127" s="49"/>
      <c r="B127" s="50"/>
      <c r="C127" s="50"/>
      <c r="D127" s="51"/>
      <c r="E127" s="52"/>
      <c r="F127" s="52"/>
      <c r="G127" s="53"/>
      <c r="H127" s="54"/>
      <c r="I127" s="54"/>
      <c r="J127" s="50"/>
      <c r="K127" s="55"/>
      <c r="L127" s="56"/>
      <c r="M127" s="56"/>
      <c r="N127" s="52"/>
      <c r="O127" s="56"/>
      <c r="P127" s="52"/>
      <c r="Q127" s="52"/>
      <c r="R127" s="44"/>
      <c r="T127" s="58"/>
    </row>
    <row r="128" spans="1:22" s="81" customFormat="1" x14ac:dyDescent="0.2">
      <c r="A128" s="65"/>
      <c r="B128" s="45"/>
      <c r="C128" s="45"/>
      <c r="D128" s="46"/>
      <c r="E128" s="66"/>
      <c r="F128" s="66"/>
      <c r="G128" s="67"/>
      <c r="H128" s="68"/>
      <c r="I128" s="68"/>
      <c r="J128" s="50"/>
      <c r="K128" s="55"/>
      <c r="L128" s="69"/>
      <c r="M128" s="69"/>
      <c r="N128" s="68"/>
      <c r="O128" s="69"/>
      <c r="P128" s="68"/>
      <c r="Q128" s="68"/>
      <c r="R128" s="72"/>
      <c r="S128" s="87"/>
      <c r="T128" s="55"/>
      <c r="V128" s="87"/>
    </row>
  </sheetData>
  <mergeCells count="12">
    <mergeCell ref="A1:A2"/>
    <mergeCell ref="B1:B2"/>
    <mergeCell ref="D1:D2"/>
    <mergeCell ref="E1:E2"/>
    <mergeCell ref="Q1:Q2"/>
    <mergeCell ref="J1:J2"/>
    <mergeCell ref="K1:K2"/>
    <mergeCell ref="L1:M1"/>
    <mergeCell ref="F1:F2"/>
    <mergeCell ref="G1:G2"/>
    <mergeCell ref="H1:H2"/>
    <mergeCell ref="I1:I2"/>
  </mergeCells>
  <phoneticPr fontId="14" type="noConversion"/>
  <printOptions horizontalCentered="1" gridLines="1"/>
  <pageMargins left="0.5" right="0.5" top="0.53" bottom="0.5" header="0.25" footer="0.25"/>
  <pageSetup paperSize="5" scale="76" fitToHeight="0" orientation="landscape" r:id="rId1"/>
  <headerFooter alignWithMargins="0">
    <oddHeader>&amp;C&amp;"Arial,Bold"Bureau of Purchases Requirement Contracts Listing</oddHeader>
    <oddFooter>&amp;C&amp;P&amp;R&amp;D - &amp;T</oddFooter>
  </headerFooter>
  <colBreaks count="2" manualBreakCount="2">
    <brk id="13" max="78" man="1"/>
    <brk id="42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84"/>
  <sheetViews>
    <sheetView zoomScaleNormal="100" workbookViewId="0">
      <pane xSplit="1" ySplit="2" topLeftCell="B74" activePane="bottomRight" state="frozen"/>
      <selection activeCell="A3" sqref="A3:IV102"/>
      <selection pane="topRight" activeCell="A3" sqref="A3:IV102"/>
      <selection pane="bottomLeft" activeCell="A3" sqref="A3:IV102"/>
      <selection pane="bottomRight" activeCell="A3" sqref="A3:IV84"/>
    </sheetView>
  </sheetViews>
  <sheetFormatPr defaultColWidth="9.140625" defaultRowHeight="15.75" x14ac:dyDescent="0.25"/>
  <cols>
    <col min="1" max="1" width="14.7109375" style="178" customWidth="1"/>
    <col min="2" max="2" width="13.42578125" style="183" bestFit="1" customWidth="1"/>
    <col min="3" max="3" width="11.42578125" style="179" customWidth="1"/>
    <col min="4" max="4" width="17" style="179" bestFit="1" customWidth="1"/>
    <col min="5" max="5" width="54" style="179" bestFit="1" customWidth="1"/>
    <col min="6" max="6" width="37.5703125" style="179" bestFit="1" customWidth="1"/>
    <col min="7" max="7" width="18.42578125" style="179" customWidth="1"/>
    <col min="8" max="8" width="12.42578125" style="179" bestFit="1" customWidth="1"/>
    <col min="9" max="9" width="13.42578125" style="179" customWidth="1"/>
    <col min="10" max="10" width="11.5703125" style="179" bestFit="1" customWidth="1"/>
    <col min="11" max="11" width="16.5703125" style="178" bestFit="1" customWidth="1"/>
    <col min="12" max="12" width="6.28515625" style="178" customWidth="1"/>
    <col min="13" max="13" width="7.5703125" style="178" customWidth="1"/>
    <col min="14" max="14" width="13.85546875" style="178" customWidth="1"/>
    <col min="15" max="15" width="14.7109375" style="178" customWidth="1"/>
    <col min="16" max="16" width="10.7109375" style="178" customWidth="1"/>
    <col min="17" max="17" width="10.7109375" style="179" customWidth="1"/>
    <col min="18" max="18" width="46.85546875" style="178" customWidth="1"/>
    <col min="19" max="20" width="9.140625" style="178"/>
    <col min="21" max="21" width="35.85546875" style="178" customWidth="1"/>
    <col min="22" max="16384" width="9.140625" style="178"/>
  </cols>
  <sheetData>
    <row r="1" spans="1:29" s="44" customFormat="1" ht="33" customHeight="1" x14ac:dyDescent="0.2">
      <c r="A1" s="239" t="s">
        <v>7</v>
      </c>
      <c r="B1" s="240" t="s">
        <v>13</v>
      </c>
      <c r="C1" s="45" t="s">
        <v>14</v>
      </c>
      <c r="D1" s="240" t="s">
        <v>36</v>
      </c>
      <c r="E1" s="240" t="s">
        <v>4</v>
      </c>
      <c r="F1" s="240" t="s">
        <v>12</v>
      </c>
      <c r="G1" s="242" t="s">
        <v>1</v>
      </c>
      <c r="H1" s="240" t="s">
        <v>10</v>
      </c>
      <c r="I1" s="240" t="s">
        <v>15</v>
      </c>
      <c r="J1" s="240" t="s">
        <v>9</v>
      </c>
      <c r="K1" s="239" t="s">
        <v>11</v>
      </c>
      <c r="L1" s="241" t="s">
        <v>3</v>
      </c>
      <c r="M1" s="241"/>
      <c r="N1" s="47" t="s">
        <v>39</v>
      </c>
      <c r="O1" s="47" t="s">
        <v>40</v>
      </c>
      <c r="P1" s="47" t="s">
        <v>41</v>
      </c>
      <c r="Q1" s="240" t="s">
        <v>2</v>
      </c>
      <c r="R1" s="44" t="s">
        <v>0</v>
      </c>
    </row>
    <row r="2" spans="1:29" s="44" customFormat="1" ht="19.5" customHeight="1" x14ac:dyDescent="0.2">
      <c r="A2" s="239"/>
      <c r="B2" s="240"/>
      <c r="C2" s="45"/>
      <c r="D2" s="240"/>
      <c r="E2" s="240"/>
      <c r="F2" s="240"/>
      <c r="G2" s="242"/>
      <c r="H2" s="240"/>
      <c r="I2" s="240"/>
      <c r="J2" s="240"/>
      <c r="K2" s="239"/>
      <c r="L2" s="47" t="s">
        <v>6</v>
      </c>
      <c r="M2" s="47" t="s">
        <v>5</v>
      </c>
      <c r="N2" s="47"/>
      <c r="O2" s="47"/>
      <c r="P2" s="47"/>
      <c r="Q2" s="240"/>
    </row>
    <row r="3" spans="1:29" s="81" customFormat="1" x14ac:dyDescent="0.2">
      <c r="A3" s="65"/>
      <c r="B3" s="45"/>
      <c r="C3" s="45"/>
      <c r="D3" s="46"/>
      <c r="E3" s="66"/>
      <c r="F3" s="66"/>
      <c r="G3" s="67"/>
      <c r="H3" s="68"/>
      <c r="I3" s="68"/>
      <c r="J3" s="50"/>
      <c r="K3" s="55"/>
      <c r="L3" s="69"/>
      <c r="M3" s="69"/>
      <c r="N3" s="68"/>
      <c r="O3" s="82"/>
      <c r="P3" s="68"/>
      <c r="Q3" s="68"/>
      <c r="R3" s="44"/>
      <c r="S3" s="87"/>
      <c r="T3" s="55"/>
    </row>
    <row r="4" spans="1:29" s="81" customFormat="1" x14ac:dyDescent="0.2">
      <c r="A4" s="65"/>
      <c r="B4" s="45"/>
      <c r="C4" s="45"/>
      <c r="D4" s="46"/>
      <c r="E4" s="66"/>
      <c r="F4" s="66"/>
      <c r="G4" s="67"/>
      <c r="H4" s="68"/>
      <c r="I4" s="68"/>
      <c r="J4" s="50"/>
      <c r="K4" s="55"/>
      <c r="L4" s="69"/>
      <c r="M4" s="69"/>
      <c r="N4" s="68"/>
      <c r="O4" s="69"/>
      <c r="P4" s="68"/>
      <c r="Q4" s="68"/>
      <c r="R4" s="44"/>
      <c r="S4" s="87"/>
      <c r="T4" s="55"/>
      <c r="V4" s="87"/>
    </row>
    <row r="5" spans="1:29" s="87" customFormat="1" x14ac:dyDescent="0.2">
      <c r="A5" s="49"/>
      <c r="B5" s="50"/>
      <c r="C5" s="50"/>
      <c r="D5" s="51"/>
      <c r="E5" s="52"/>
      <c r="F5" s="52"/>
      <c r="G5" s="53"/>
      <c r="H5" s="54"/>
      <c r="I5" s="54"/>
      <c r="J5" s="50"/>
      <c r="K5" s="55"/>
      <c r="L5" s="56"/>
      <c r="M5" s="56"/>
      <c r="N5" s="52"/>
      <c r="O5" s="56"/>
      <c r="P5" s="52"/>
      <c r="Q5" s="52"/>
      <c r="R5" s="72"/>
      <c r="S5" s="81"/>
      <c r="T5" s="58"/>
    </row>
    <row r="6" spans="1:29" s="81" customFormat="1" x14ac:dyDescent="0.2">
      <c r="A6" s="49"/>
      <c r="B6" s="50"/>
      <c r="C6" s="50"/>
      <c r="D6" s="51"/>
      <c r="E6" s="52"/>
      <c r="F6" s="52"/>
      <c r="G6" s="53"/>
      <c r="H6" s="54"/>
      <c r="I6" s="54"/>
      <c r="J6" s="50"/>
      <c r="K6" s="55"/>
      <c r="L6" s="56"/>
      <c r="M6" s="56"/>
      <c r="N6" s="52"/>
      <c r="O6" s="56"/>
      <c r="P6" s="52"/>
      <c r="Q6" s="52"/>
      <c r="R6" s="72"/>
      <c r="T6" s="58"/>
      <c r="U6" s="87"/>
      <c r="W6" s="87"/>
      <c r="X6" s="87"/>
      <c r="Y6" s="87"/>
      <c r="Z6" s="87"/>
      <c r="AA6" s="87"/>
      <c r="AB6" s="87"/>
      <c r="AC6" s="87"/>
    </row>
    <row r="7" spans="1:29" s="87" customFormat="1" x14ac:dyDescent="0.2">
      <c r="A7" s="49"/>
      <c r="B7" s="50"/>
      <c r="C7" s="50"/>
      <c r="D7" s="51"/>
      <c r="E7" s="52"/>
      <c r="F7" s="52"/>
      <c r="G7" s="53"/>
      <c r="H7" s="54"/>
      <c r="I7" s="68"/>
      <c r="J7" s="50"/>
      <c r="K7" s="55"/>
      <c r="L7" s="56"/>
      <c r="M7" s="56"/>
      <c r="N7" s="52"/>
      <c r="O7" s="56"/>
      <c r="P7" s="52"/>
      <c r="Q7" s="52"/>
      <c r="R7" s="72"/>
      <c r="S7" s="81"/>
      <c r="T7" s="58"/>
    </row>
    <row r="8" spans="1:29" s="81" customFormat="1" x14ac:dyDescent="0.2">
      <c r="A8" s="65"/>
      <c r="B8" s="45"/>
      <c r="C8" s="45"/>
      <c r="D8" s="46"/>
      <c r="E8" s="66"/>
      <c r="F8" s="66"/>
      <c r="G8" s="67"/>
      <c r="H8" s="68"/>
      <c r="I8" s="68"/>
      <c r="J8" s="50"/>
      <c r="K8" s="55"/>
      <c r="L8" s="69"/>
      <c r="M8" s="69"/>
      <c r="N8" s="68"/>
      <c r="O8" s="82"/>
      <c r="P8" s="68"/>
      <c r="Q8" s="68"/>
      <c r="R8" s="44"/>
      <c r="S8" s="87"/>
      <c r="T8" s="55"/>
    </row>
    <row r="9" spans="1:29" s="81" customFormat="1" x14ac:dyDescent="0.2">
      <c r="A9" s="65"/>
      <c r="B9" s="45"/>
      <c r="C9" s="45"/>
      <c r="D9" s="46"/>
      <c r="E9" s="66"/>
      <c r="F9" s="66"/>
      <c r="G9" s="67"/>
      <c r="H9" s="68"/>
      <c r="I9" s="68"/>
      <c r="J9" s="50"/>
      <c r="K9" s="55"/>
      <c r="L9" s="69"/>
      <c r="M9" s="69"/>
      <c r="N9" s="68"/>
      <c r="O9" s="82"/>
      <c r="P9" s="68"/>
      <c r="Q9" s="68"/>
      <c r="R9" s="44"/>
      <c r="S9" s="87"/>
      <c r="T9" s="55"/>
    </row>
    <row r="10" spans="1:29" s="87" customFormat="1" x14ac:dyDescent="0.2">
      <c r="A10" s="49"/>
      <c r="B10" s="50"/>
      <c r="C10" s="50"/>
      <c r="D10" s="51"/>
      <c r="E10" s="52"/>
      <c r="F10" s="52"/>
      <c r="G10" s="53"/>
      <c r="H10" s="54"/>
      <c r="I10" s="54"/>
      <c r="J10" s="50"/>
      <c r="K10" s="55"/>
      <c r="L10" s="56"/>
      <c r="M10" s="56"/>
      <c r="N10" s="52"/>
      <c r="O10" s="56"/>
      <c r="P10" s="52"/>
      <c r="Q10" s="52"/>
      <c r="R10" s="57"/>
      <c r="S10" s="81"/>
      <c r="T10" s="58"/>
    </row>
    <row r="11" spans="1:29" s="81" customFormat="1" x14ac:dyDescent="0.2">
      <c r="A11" s="65"/>
      <c r="B11" s="45"/>
      <c r="C11" s="45"/>
      <c r="D11" s="46"/>
      <c r="E11" s="66"/>
      <c r="F11" s="66"/>
      <c r="G11" s="67"/>
      <c r="H11" s="68"/>
      <c r="I11" s="68"/>
      <c r="J11" s="50"/>
      <c r="K11" s="55"/>
      <c r="L11" s="69"/>
      <c r="M11" s="69"/>
      <c r="N11" s="68"/>
      <c r="O11" s="69"/>
      <c r="P11" s="68"/>
      <c r="Q11" s="68"/>
      <c r="R11" s="44"/>
      <c r="S11" s="87"/>
      <c r="T11" s="55"/>
      <c r="U11" s="87"/>
      <c r="V11" s="87"/>
      <c r="W11" s="87"/>
      <c r="X11" s="87"/>
      <c r="Y11" s="87"/>
      <c r="Z11" s="87"/>
      <c r="AA11" s="87"/>
      <c r="AB11" s="87"/>
      <c r="AC11" s="87"/>
    </row>
    <row r="12" spans="1:29" s="87" customFormat="1" x14ac:dyDescent="0.25">
      <c r="A12" s="65"/>
      <c r="B12" s="45"/>
      <c r="C12" s="45"/>
      <c r="D12" s="46"/>
      <c r="E12" s="66"/>
      <c r="F12" s="66"/>
      <c r="G12" s="67"/>
      <c r="H12" s="68"/>
      <c r="I12" s="68"/>
      <c r="J12" s="50"/>
      <c r="K12" s="55"/>
      <c r="L12" s="69"/>
      <c r="M12" s="69"/>
      <c r="N12" s="68"/>
      <c r="O12" s="69"/>
      <c r="P12" s="68"/>
      <c r="Q12" s="68"/>
      <c r="R12" s="44"/>
      <c r="T12" s="55"/>
      <c r="U12" s="177"/>
    </row>
    <row r="13" spans="1:29" s="87" customFormat="1" x14ac:dyDescent="0.25">
      <c r="A13" s="65"/>
      <c r="B13" s="45"/>
      <c r="C13" s="45"/>
      <c r="D13" s="46"/>
      <c r="E13" s="66"/>
      <c r="F13" s="66"/>
      <c r="G13" s="67"/>
      <c r="H13" s="68"/>
      <c r="I13" s="68"/>
      <c r="J13" s="50"/>
      <c r="K13" s="55"/>
      <c r="L13" s="69"/>
      <c r="M13" s="69"/>
      <c r="N13" s="68"/>
      <c r="O13" s="69"/>
      <c r="P13" s="68"/>
      <c r="Q13" s="68"/>
      <c r="R13" s="44"/>
      <c r="T13" s="55"/>
      <c r="U13" s="177"/>
    </row>
    <row r="14" spans="1:29" s="87" customFormat="1" x14ac:dyDescent="0.2">
      <c r="A14" s="49"/>
      <c r="B14" s="50"/>
      <c r="C14" s="50"/>
      <c r="D14" s="51"/>
      <c r="E14" s="52"/>
      <c r="F14" s="52"/>
      <c r="G14" s="53"/>
      <c r="H14" s="54"/>
      <c r="I14" s="54"/>
      <c r="J14" s="50"/>
      <c r="K14" s="55"/>
      <c r="L14" s="56"/>
      <c r="M14" s="56"/>
      <c r="N14" s="52"/>
      <c r="O14" s="56"/>
      <c r="P14" s="52"/>
      <c r="Q14" s="52"/>
      <c r="R14" s="57"/>
      <c r="S14" s="81"/>
      <c r="T14" s="58"/>
    </row>
    <row r="15" spans="1:29" s="87" customFormat="1" x14ac:dyDescent="0.2">
      <c r="A15" s="65"/>
      <c r="B15" s="45"/>
      <c r="C15" s="50"/>
      <c r="D15" s="51"/>
      <c r="E15" s="52"/>
      <c r="F15" s="52"/>
      <c r="G15" s="111"/>
      <c r="H15" s="68"/>
      <c r="I15" s="68"/>
      <c r="J15" s="50"/>
      <c r="K15" s="55"/>
      <c r="L15" s="56"/>
      <c r="M15" s="56"/>
      <c r="N15" s="52"/>
      <c r="O15" s="56"/>
      <c r="P15" s="52"/>
      <c r="Q15" s="52"/>
      <c r="R15" s="57"/>
      <c r="S15" s="81"/>
      <c r="T15" s="58"/>
      <c r="U15" s="81"/>
      <c r="V15" s="81"/>
      <c r="W15" s="81"/>
      <c r="X15" s="81"/>
      <c r="Y15" s="81"/>
      <c r="Z15" s="81"/>
      <c r="AA15" s="81"/>
      <c r="AB15" s="81"/>
      <c r="AC15" s="81"/>
    </row>
    <row r="16" spans="1:29" s="81" customFormat="1" x14ac:dyDescent="0.2">
      <c r="A16" s="49"/>
      <c r="B16" s="50"/>
      <c r="C16" s="50"/>
      <c r="D16" s="51"/>
      <c r="E16" s="52"/>
      <c r="F16" s="52"/>
      <c r="G16" s="53"/>
      <c r="H16" s="54"/>
      <c r="I16" s="54"/>
      <c r="J16" s="50"/>
      <c r="K16" s="55"/>
      <c r="L16" s="56"/>
      <c r="M16" s="56"/>
      <c r="N16" s="52"/>
      <c r="O16" s="56"/>
      <c r="P16" s="52"/>
      <c r="Q16" s="52"/>
      <c r="R16" s="57"/>
      <c r="T16" s="58"/>
      <c r="V16" s="87"/>
    </row>
    <row r="17" spans="1:30" s="81" customFormat="1" x14ac:dyDescent="0.2">
      <c r="A17" s="65"/>
      <c r="B17" s="45"/>
      <c r="C17" s="45"/>
      <c r="D17" s="46"/>
      <c r="E17" s="66"/>
      <c r="F17" s="66"/>
      <c r="G17" s="67"/>
      <c r="H17" s="68"/>
      <c r="I17" s="68"/>
      <c r="J17" s="50"/>
      <c r="K17" s="55"/>
      <c r="L17" s="69"/>
      <c r="M17" s="69"/>
      <c r="N17" s="68"/>
      <c r="O17" s="69"/>
      <c r="P17" s="68"/>
      <c r="Q17" s="68"/>
      <c r="R17" s="44"/>
      <c r="S17" s="87"/>
      <c r="T17" s="55"/>
    </row>
    <row r="18" spans="1:30" s="87" customFormat="1" x14ac:dyDescent="0.2">
      <c r="A18" s="65"/>
      <c r="B18" s="45"/>
      <c r="C18" s="45"/>
      <c r="D18" s="46"/>
      <c r="E18" s="66"/>
      <c r="F18" s="66"/>
      <c r="G18" s="67"/>
      <c r="H18" s="68"/>
      <c r="I18" s="68"/>
      <c r="J18" s="50"/>
      <c r="K18" s="55"/>
      <c r="L18" s="69"/>
      <c r="M18" s="69"/>
      <c r="N18" s="68"/>
      <c r="O18" s="69"/>
      <c r="P18" s="68"/>
      <c r="Q18" s="68"/>
      <c r="R18" s="44"/>
      <c r="S18" s="44"/>
    </row>
    <row r="19" spans="1:30" s="87" customFormat="1" x14ac:dyDescent="0.2">
      <c r="A19" s="49"/>
      <c r="B19" s="50"/>
      <c r="C19" s="50"/>
      <c r="D19" s="51"/>
      <c r="E19" s="52"/>
      <c r="F19" s="52"/>
      <c r="G19" s="53"/>
      <c r="H19" s="54"/>
      <c r="I19" s="54"/>
      <c r="J19" s="50"/>
      <c r="K19" s="55"/>
      <c r="L19" s="56"/>
      <c r="M19" s="56"/>
      <c r="N19" s="52"/>
      <c r="O19" s="56"/>
      <c r="P19" s="52"/>
      <c r="Q19" s="52"/>
      <c r="R19" s="57"/>
      <c r="S19" s="81"/>
      <c r="T19" s="58"/>
    </row>
    <row r="20" spans="1:30" s="81" customFormat="1" x14ac:dyDescent="0.2">
      <c r="A20" s="49"/>
      <c r="B20" s="50"/>
      <c r="C20" s="50"/>
      <c r="D20" s="51"/>
      <c r="E20" s="52"/>
      <c r="F20" s="52"/>
      <c r="G20" s="53"/>
      <c r="H20" s="54"/>
      <c r="I20" s="54"/>
      <c r="J20" s="50"/>
      <c r="K20" s="55"/>
      <c r="L20" s="56"/>
      <c r="M20" s="56"/>
      <c r="N20" s="52"/>
      <c r="O20" s="56"/>
      <c r="P20" s="52"/>
      <c r="Q20" s="52"/>
      <c r="R20" s="57"/>
      <c r="T20" s="58"/>
      <c r="U20" s="87"/>
      <c r="V20" s="87"/>
      <c r="W20" s="87"/>
      <c r="X20" s="87"/>
      <c r="Y20" s="87"/>
      <c r="Z20" s="87"/>
      <c r="AA20" s="87"/>
      <c r="AB20" s="87"/>
      <c r="AC20" s="87"/>
      <c r="AD20" s="87"/>
    </row>
    <row r="21" spans="1:30" s="87" customFormat="1" x14ac:dyDescent="0.2">
      <c r="A21" s="65"/>
      <c r="B21" s="45"/>
      <c r="C21" s="45"/>
      <c r="D21" s="46"/>
      <c r="E21" s="66"/>
      <c r="F21" s="66"/>
      <c r="G21" s="67"/>
      <c r="H21" s="68"/>
      <c r="I21" s="68"/>
      <c r="J21" s="50"/>
      <c r="K21" s="55"/>
      <c r="L21" s="69"/>
      <c r="M21" s="69"/>
      <c r="N21" s="68"/>
      <c r="O21" s="69"/>
      <c r="P21" s="68"/>
      <c r="Q21" s="68"/>
      <c r="R21" s="44"/>
      <c r="T21" s="55"/>
    </row>
    <row r="22" spans="1:30" s="87" customFormat="1" x14ac:dyDescent="0.2">
      <c r="A22" s="65"/>
      <c r="B22" s="45"/>
      <c r="C22" s="45"/>
      <c r="D22" s="46"/>
      <c r="E22" s="66"/>
      <c r="F22" s="66"/>
      <c r="G22" s="67"/>
      <c r="H22" s="68"/>
      <c r="I22" s="68"/>
      <c r="J22" s="50"/>
      <c r="K22" s="55"/>
      <c r="L22" s="69"/>
      <c r="M22" s="69"/>
      <c r="N22" s="68"/>
      <c r="O22" s="69"/>
      <c r="P22" s="68"/>
      <c r="Q22" s="68"/>
      <c r="R22" s="44"/>
      <c r="T22" s="55"/>
    </row>
    <row r="23" spans="1:30" s="81" customFormat="1" x14ac:dyDescent="0.2">
      <c r="A23" s="49"/>
      <c r="B23" s="50"/>
      <c r="C23" s="50"/>
      <c r="D23" s="51"/>
      <c r="E23" s="52"/>
      <c r="F23" s="52"/>
      <c r="G23" s="53"/>
      <c r="H23" s="54"/>
      <c r="I23" s="54"/>
      <c r="J23" s="50"/>
      <c r="K23" s="55"/>
      <c r="L23" s="56"/>
      <c r="M23" s="56"/>
      <c r="N23" s="52"/>
      <c r="O23" s="56"/>
      <c r="P23" s="52"/>
      <c r="Q23" s="52"/>
      <c r="R23" s="57"/>
      <c r="T23" s="58"/>
    </row>
    <row r="24" spans="1:30" s="87" customFormat="1" x14ac:dyDescent="0.2">
      <c r="A24" s="65"/>
      <c r="B24" s="45"/>
      <c r="C24" s="45"/>
      <c r="D24" s="46"/>
      <c r="E24" s="73"/>
      <c r="F24" s="73"/>
      <c r="G24" s="79"/>
      <c r="H24" s="68"/>
      <c r="I24" s="68"/>
      <c r="J24" s="45"/>
      <c r="K24" s="55"/>
      <c r="L24" s="69"/>
      <c r="M24" s="69"/>
      <c r="N24" s="68"/>
      <c r="O24" s="69"/>
      <c r="P24" s="68"/>
      <c r="Q24" s="73"/>
      <c r="R24" s="44"/>
    </row>
    <row r="25" spans="1:30" s="81" customFormat="1" x14ac:dyDescent="0.2">
      <c r="A25" s="65"/>
      <c r="B25" s="45"/>
      <c r="C25" s="45"/>
      <c r="D25" s="46"/>
      <c r="E25" s="66"/>
      <c r="F25" s="66"/>
      <c r="G25" s="67"/>
      <c r="H25" s="68"/>
      <c r="I25" s="68"/>
      <c r="J25" s="50"/>
      <c r="K25" s="55"/>
      <c r="L25" s="69"/>
      <c r="M25" s="69"/>
      <c r="N25" s="68"/>
      <c r="O25" s="69"/>
      <c r="P25" s="68"/>
      <c r="Q25" s="68"/>
      <c r="R25" s="44"/>
      <c r="S25" s="87"/>
      <c r="T25" s="55"/>
      <c r="V25" s="87"/>
    </row>
    <row r="26" spans="1:30" s="81" customFormat="1" x14ac:dyDescent="0.2">
      <c r="A26" s="65"/>
      <c r="B26" s="45"/>
      <c r="C26" s="45"/>
      <c r="D26" s="46"/>
      <c r="E26" s="66"/>
      <c r="F26" s="66"/>
      <c r="G26" s="67"/>
      <c r="H26" s="68"/>
      <c r="I26" s="68"/>
      <c r="J26" s="50"/>
      <c r="K26" s="55"/>
      <c r="L26" s="69"/>
      <c r="M26" s="69"/>
      <c r="N26" s="68"/>
      <c r="O26" s="69"/>
      <c r="P26" s="68"/>
      <c r="Q26" s="68"/>
      <c r="R26" s="57"/>
      <c r="S26" s="87"/>
      <c r="T26" s="55"/>
    </row>
    <row r="27" spans="1:30" s="81" customFormat="1" x14ac:dyDescent="0.2">
      <c r="A27" s="49"/>
      <c r="B27" s="50"/>
      <c r="C27" s="50"/>
      <c r="D27" s="51"/>
      <c r="E27" s="52"/>
      <c r="F27" s="52"/>
      <c r="G27" s="53"/>
      <c r="H27" s="54"/>
      <c r="I27" s="54"/>
      <c r="J27" s="50"/>
      <c r="K27" s="55"/>
      <c r="L27" s="56"/>
      <c r="M27" s="56"/>
      <c r="N27" s="52"/>
      <c r="O27" s="56"/>
      <c r="P27" s="52"/>
      <c r="Q27" s="52"/>
      <c r="R27" s="57"/>
      <c r="T27" s="58"/>
    </row>
    <row r="28" spans="1:30" s="81" customFormat="1" x14ac:dyDescent="0.2">
      <c r="A28" s="65"/>
      <c r="B28" s="45"/>
      <c r="C28" s="45"/>
      <c r="D28" s="46"/>
      <c r="E28" s="66"/>
      <c r="F28" s="66"/>
      <c r="G28" s="67"/>
      <c r="H28" s="68"/>
      <c r="I28" s="68"/>
      <c r="J28" s="50"/>
      <c r="K28" s="55"/>
      <c r="L28" s="69"/>
      <c r="M28" s="69"/>
      <c r="N28" s="68"/>
      <c r="O28" s="69"/>
      <c r="P28" s="68"/>
      <c r="Q28" s="68"/>
      <c r="R28" s="44"/>
      <c r="S28" s="87"/>
      <c r="T28" s="55"/>
      <c r="V28" s="87"/>
    </row>
    <row r="29" spans="1:30" s="81" customFormat="1" x14ac:dyDescent="0.2">
      <c r="A29" s="49"/>
      <c r="B29" s="50"/>
      <c r="C29" s="50"/>
      <c r="D29" s="51"/>
      <c r="E29" s="52"/>
      <c r="F29" s="52"/>
      <c r="G29" s="53"/>
      <c r="H29" s="54"/>
      <c r="I29" s="54"/>
      <c r="J29" s="50"/>
      <c r="K29" s="55"/>
      <c r="L29" s="56"/>
      <c r="M29" s="56"/>
      <c r="N29" s="52"/>
      <c r="O29" s="56"/>
      <c r="P29" s="52"/>
      <c r="Q29" s="52"/>
      <c r="R29" s="44"/>
      <c r="T29" s="58"/>
      <c r="V29" s="87"/>
    </row>
    <row r="30" spans="1:30" s="87" customFormat="1" x14ac:dyDescent="0.2">
      <c r="A30" s="65"/>
      <c r="B30" s="45"/>
      <c r="C30" s="45"/>
      <c r="D30" s="46"/>
      <c r="E30" s="73"/>
      <c r="F30" s="73"/>
      <c r="G30" s="67"/>
      <c r="H30" s="68"/>
      <c r="I30" s="68"/>
      <c r="J30" s="45"/>
      <c r="K30" s="55"/>
      <c r="L30" s="69"/>
      <c r="M30" s="69"/>
      <c r="N30" s="68"/>
      <c r="O30" s="69"/>
      <c r="P30" s="68"/>
      <c r="Q30" s="68"/>
      <c r="R30" s="44"/>
      <c r="S30" s="44"/>
    </row>
    <row r="31" spans="1:30" s="87" customFormat="1" x14ac:dyDescent="0.2">
      <c r="A31" s="65"/>
      <c r="B31" s="45"/>
      <c r="C31" s="45"/>
      <c r="D31" s="46"/>
      <c r="E31" s="73"/>
      <c r="F31" s="73"/>
      <c r="G31" s="67"/>
      <c r="H31" s="68"/>
      <c r="I31" s="68"/>
      <c r="J31" s="45"/>
      <c r="K31" s="55"/>
      <c r="L31" s="69"/>
      <c r="M31" s="69"/>
      <c r="N31" s="68"/>
      <c r="O31" s="69"/>
      <c r="P31" s="68"/>
      <c r="Q31" s="68"/>
      <c r="R31" s="44"/>
      <c r="S31" s="44"/>
    </row>
    <row r="32" spans="1:30" s="87" customFormat="1" x14ac:dyDescent="0.2">
      <c r="A32" s="49"/>
      <c r="B32" s="50"/>
      <c r="C32" s="50"/>
      <c r="D32" s="51"/>
      <c r="E32" s="52"/>
      <c r="F32" s="52"/>
      <c r="G32" s="53"/>
      <c r="H32" s="54"/>
      <c r="I32" s="54"/>
      <c r="J32" s="50"/>
      <c r="K32" s="55"/>
      <c r="L32" s="56"/>
      <c r="M32" s="56"/>
      <c r="N32" s="52"/>
      <c r="O32" s="56"/>
      <c r="P32" s="52"/>
      <c r="Q32" s="52"/>
      <c r="R32" s="57"/>
      <c r="S32" s="81"/>
      <c r="T32" s="58"/>
    </row>
    <row r="33" spans="1:29" s="81" customFormat="1" x14ac:dyDescent="0.2">
      <c r="A33" s="65"/>
      <c r="B33" s="45"/>
      <c r="C33" s="45"/>
      <c r="D33" s="46"/>
      <c r="E33" s="66"/>
      <c r="F33" s="66"/>
      <c r="G33" s="67"/>
      <c r="H33" s="68"/>
      <c r="I33" s="68"/>
      <c r="J33" s="50"/>
      <c r="K33" s="55"/>
      <c r="L33" s="69"/>
      <c r="M33" s="69"/>
      <c r="N33" s="68"/>
      <c r="O33" s="82"/>
      <c r="P33" s="68"/>
      <c r="Q33" s="68"/>
      <c r="R33" s="44"/>
      <c r="S33" s="87"/>
      <c r="T33" s="55"/>
    </row>
    <row r="34" spans="1:29" s="81" customFormat="1" x14ac:dyDescent="0.2">
      <c r="A34" s="65"/>
      <c r="B34" s="45"/>
      <c r="C34" s="45"/>
      <c r="D34" s="46"/>
      <c r="E34" s="66"/>
      <c r="F34" s="66"/>
      <c r="G34" s="67"/>
      <c r="H34" s="68"/>
      <c r="I34" s="68"/>
      <c r="J34" s="50"/>
      <c r="K34" s="55"/>
      <c r="L34" s="69"/>
      <c r="M34" s="69"/>
      <c r="N34" s="68"/>
      <c r="O34" s="69"/>
      <c r="P34" s="68"/>
      <c r="Q34" s="68"/>
      <c r="R34" s="44"/>
      <c r="S34" s="87"/>
      <c r="T34" s="55"/>
    </row>
    <row r="35" spans="1:29" s="81" customFormat="1" x14ac:dyDescent="0.2">
      <c r="A35" s="49"/>
      <c r="B35" s="50"/>
      <c r="C35" s="50"/>
      <c r="D35" s="51"/>
      <c r="E35" s="52"/>
      <c r="F35" s="52"/>
      <c r="G35" s="53"/>
      <c r="H35" s="54"/>
      <c r="I35" s="54"/>
      <c r="J35" s="50"/>
      <c r="K35" s="55"/>
      <c r="L35" s="56"/>
      <c r="M35" s="56"/>
      <c r="N35" s="52"/>
      <c r="O35" s="56"/>
      <c r="P35" s="52"/>
      <c r="Q35" s="52"/>
      <c r="R35" s="57"/>
      <c r="T35" s="58"/>
    </row>
    <row r="36" spans="1:29" s="81" customFormat="1" x14ac:dyDescent="0.2">
      <c r="A36" s="49"/>
      <c r="B36" s="50"/>
      <c r="C36" s="50"/>
      <c r="D36" s="51"/>
      <c r="E36" s="52"/>
      <c r="F36" s="52"/>
      <c r="G36" s="53"/>
      <c r="H36" s="54"/>
      <c r="I36" s="54"/>
      <c r="J36" s="50"/>
      <c r="K36" s="55"/>
      <c r="L36" s="56"/>
      <c r="M36" s="56"/>
      <c r="N36" s="52"/>
      <c r="O36" s="56"/>
      <c r="P36" s="52"/>
      <c r="Q36" s="52"/>
      <c r="R36" s="57"/>
      <c r="T36" s="58"/>
    </row>
    <row r="37" spans="1:29" s="81" customFormat="1" x14ac:dyDescent="0.2">
      <c r="A37" s="65"/>
      <c r="B37" s="45"/>
      <c r="C37" s="45"/>
      <c r="D37" s="46"/>
      <c r="E37" s="66"/>
      <c r="F37" s="66"/>
      <c r="G37" s="67"/>
      <c r="H37" s="68"/>
      <c r="I37" s="68"/>
      <c r="J37" s="50"/>
      <c r="K37" s="55"/>
      <c r="L37" s="69"/>
      <c r="M37" s="69"/>
      <c r="N37" s="68"/>
      <c r="O37" s="69"/>
      <c r="P37" s="68"/>
      <c r="Q37" s="68"/>
      <c r="R37" s="44"/>
      <c r="S37" s="87"/>
      <c r="T37" s="55"/>
      <c r="U37" s="87"/>
      <c r="W37" s="87"/>
      <c r="X37" s="87"/>
      <c r="Y37" s="87"/>
      <c r="Z37" s="87"/>
      <c r="AA37" s="87"/>
      <c r="AB37" s="87"/>
      <c r="AC37" s="87"/>
    </row>
    <row r="38" spans="1:29" s="87" customFormat="1" x14ac:dyDescent="0.2">
      <c r="A38" s="65"/>
      <c r="B38" s="45"/>
      <c r="C38" s="45"/>
      <c r="D38" s="46"/>
      <c r="E38" s="66"/>
      <c r="F38" s="66"/>
      <c r="G38" s="67"/>
      <c r="H38" s="68"/>
      <c r="I38" s="68"/>
      <c r="J38" s="50"/>
      <c r="K38" s="55"/>
      <c r="L38" s="69"/>
      <c r="M38" s="69"/>
      <c r="N38" s="68"/>
      <c r="O38" s="69"/>
      <c r="P38" s="68"/>
      <c r="Q38" s="68"/>
      <c r="R38" s="44"/>
      <c r="T38" s="55"/>
      <c r="U38" s="81"/>
      <c r="V38" s="81"/>
      <c r="W38" s="81"/>
      <c r="X38" s="81"/>
      <c r="Y38" s="81"/>
      <c r="Z38" s="81"/>
      <c r="AA38" s="81"/>
      <c r="AB38" s="81"/>
      <c r="AC38" s="81"/>
    </row>
    <row r="39" spans="1:29" s="81" customFormat="1" x14ac:dyDescent="0.2">
      <c r="A39" s="65"/>
      <c r="B39" s="45"/>
      <c r="C39" s="45"/>
      <c r="D39" s="46"/>
      <c r="E39" s="66"/>
      <c r="F39" s="66"/>
      <c r="G39" s="67"/>
      <c r="H39" s="68"/>
      <c r="I39" s="68"/>
      <c r="J39" s="50"/>
      <c r="K39" s="55"/>
      <c r="L39" s="69"/>
      <c r="M39" s="69"/>
      <c r="N39" s="68"/>
      <c r="O39" s="69"/>
      <c r="P39" s="68"/>
      <c r="Q39" s="68"/>
      <c r="R39" s="44"/>
      <c r="S39" s="87"/>
      <c r="T39" s="55"/>
    </row>
    <row r="40" spans="1:29" s="81" customFormat="1" x14ac:dyDescent="0.2">
      <c r="A40" s="65"/>
      <c r="B40" s="45"/>
      <c r="C40" s="45"/>
      <c r="D40" s="46"/>
      <c r="E40" s="66"/>
      <c r="F40" s="66"/>
      <c r="G40" s="67"/>
      <c r="H40" s="68"/>
      <c r="I40" s="68"/>
      <c r="J40" s="50"/>
      <c r="K40" s="55"/>
      <c r="L40" s="69"/>
      <c r="M40" s="69"/>
      <c r="N40" s="68"/>
      <c r="O40" s="69"/>
      <c r="P40" s="68"/>
      <c r="Q40" s="68"/>
      <c r="R40" s="44"/>
      <c r="S40" s="87"/>
      <c r="T40" s="55"/>
      <c r="U40" s="87"/>
      <c r="W40" s="87"/>
      <c r="X40" s="87"/>
      <c r="Y40" s="87"/>
      <c r="Z40" s="87"/>
      <c r="AA40" s="87"/>
      <c r="AB40" s="87"/>
      <c r="AC40" s="87"/>
    </row>
    <row r="41" spans="1:29" s="81" customFormat="1" x14ac:dyDescent="0.25">
      <c r="A41" s="65"/>
      <c r="B41" s="45"/>
      <c r="C41" s="45"/>
      <c r="D41" s="46"/>
      <c r="E41" s="66"/>
      <c r="F41" s="66"/>
      <c r="G41" s="67"/>
      <c r="H41" s="68"/>
      <c r="I41" s="68"/>
      <c r="J41" s="50"/>
      <c r="K41" s="55"/>
      <c r="L41" s="69"/>
      <c r="M41" s="69"/>
      <c r="N41" s="68"/>
      <c r="O41" s="69"/>
      <c r="P41" s="68"/>
      <c r="Q41" s="68"/>
      <c r="R41" s="44"/>
      <c r="S41" s="87"/>
      <c r="T41" s="55"/>
      <c r="U41" s="177"/>
      <c r="V41" s="87"/>
      <c r="W41" s="87"/>
      <c r="X41" s="87"/>
      <c r="Y41" s="87"/>
      <c r="Z41" s="87"/>
      <c r="AA41" s="87"/>
      <c r="AB41" s="87"/>
      <c r="AC41" s="87"/>
    </row>
    <row r="42" spans="1:29" s="81" customFormat="1" x14ac:dyDescent="0.2">
      <c r="A42" s="49"/>
      <c r="B42" s="94"/>
      <c r="C42" s="94"/>
      <c r="D42" s="51"/>
      <c r="E42" s="52"/>
      <c r="F42" s="52"/>
      <c r="G42" s="107"/>
      <c r="H42" s="54"/>
      <c r="I42" s="54"/>
      <c r="J42" s="50"/>
      <c r="K42" s="55"/>
      <c r="L42" s="56"/>
      <c r="M42" s="56"/>
      <c r="N42" s="52"/>
      <c r="O42" s="56"/>
      <c r="P42" s="52"/>
      <c r="Q42" s="52"/>
      <c r="R42" s="72"/>
      <c r="T42" s="58"/>
    </row>
    <row r="43" spans="1:29" s="87" customFormat="1" x14ac:dyDescent="0.2">
      <c r="A43" s="65"/>
      <c r="B43" s="45"/>
      <c r="C43" s="45"/>
      <c r="D43" s="46"/>
      <c r="E43" s="74"/>
      <c r="F43" s="74"/>
      <c r="G43" s="53"/>
      <c r="H43" s="54"/>
      <c r="I43" s="68"/>
      <c r="J43" s="50"/>
      <c r="K43" s="55"/>
      <c r="L43" s="75"/>
      <c r="M43" s="75"/>
      <c r="N43" s="54"/>
      <c r="O43" s="75"/>
      <c r="P43" s="54"/>
      <c r="Q43" s="54"/>
      <c r="R43" s="44"/>
      <c r="S43" s="44"/>
    </row>
    <row r="44" spans="1:29" s="87" customFormat="1" x14ac:dyDescent="0.2">
      <c r="A44" s="65"/>
      <c r="B44" s="88"/>
      <c r="C44" s="88"/>
      <c r="D44" s="89"/>
      <c r="E44" s="90"/>
      <c r="F44" s="91"/>
      <c r="G44" s="92"/>
      <c r="H44" s="93"/>
      <c r="I44" s="93"/>
      <c r="J44" s="94"/>
      <c r="K44" s="95"/>
      <c r="L44" s="96"/>
      <c r="M44" s="96"/>
      <c r="N44" s="93"/>
      <c r="O44" s="96"/>
      <c r="P44" s="93"/>
      <c r="Q44" s="93"/>
      <c r="R44" s="97"/>
      <c r="S44" s="175"/>
      <c r="T44" s="95"/>
      <c r="U44" s="182"/>
      <c r="V44" s="182"/>
      <c r="W44" s="182"/>
      <c r="X44" s="182"/>
      <c r="Y44" s="182"/>
      <c r="Z44" s="182"/>
      <c r="AA44" s="182"/>
      <c r="AB44" s="182"/>
      <c r="AC44" s="182"/>
    </row>
    <row r="45" spans="1:29" s="81" customFormat="1" x14ac:dyDescent="0.2">
      <c r="A45" s="65"/>
      <c r="B45" s="45"/>
      <c r="C45" s="45"/>
      <c r="D45" s="46"/>
      <c r="E45" s="66"/>
      <c r="F45" s="66"/>
      <c r="G45" s="67"/>
      <c r="H45" s="68"/>
      <c r="I45" s="68"/>
      <c r="J45" s="50"/>
      <c r="K45" s="55"/>
      <c r="L45" s="69"/>
      <c r="M45" s="69"/>
      <c r="N45" s="68"/>
      <c r="O45" s="69"/>
      <c r="P45" s="68"/>
      <c r="Q45" s="68"/>
      <c r="R45" s="44"/>
      <c r="S45" s="87"/>
      <c r="T45" s="55"/>
    </row>
    <row r="46" spans="1:29" s="81" customFormat="1" x14ac:dyDescent="0.2">
      <c r="A46" s="49"/>
      <c r="B46" s="50"/>
      <c r="C46" s="50"/>
      <c r="D46" s="51"/>
      <c r="E46" s="52"/>
      <c r="F46" s="52"/>
      <c r="G46" s="53"/>
      <c r="H46" s="54"/>
      <c r="I46" s="54"/>
      <c r="J46" s="50"/>
      <c r="K46" s="55"/>
      <c r="L46" s="56"/>
      <c r="M46" s="56"/>
      <c r="N46" s="52"/>
      <c r="O46" s="56"/>
      <c r="P46" s="52"/>
      <c r="Q46" s="52"/>
      <c r="R46" s="72"/>
      <c r="T46" s="181"/>
      <c r="U46" s="87"/>
      <c r="V46" s="87"/>
      <c r="W46" s="87"/>
      <c r="X46" s="87"/>
      <c r="Y46" s="87"/>
      <c r="Z46" s="87"/>
      <c r="AA46" s="87"/>
      <c r="AB46" s="87"/>
      <c r="AC46" s="87"/>
    </row>
    <row r="47" spans="1:29" s="87" customFormat="1" x14ac:dyDescent="0.2">
      <c r="A47" s="65"/>
      <c r="B47" s="45"/>
      <c r="C47" s="50"/>
      <c r="D47" s="46"/>
      <c r="E47" s="73"/>
      <c r="F47" s="73"/>
      <c r="G47" s="53"/>
      <c r="H47" s="68"/>
      <c r="I47" s="68"/>
      <c r="J47" s="50"/>
      <c r="K47" s="55"/>
      <c r="L47" s="56"/>
      <c r="M47" s="56"/>
      <c r="N47" s="52"/>
      <c r="O47" s="56"/>
      <c r="P47" s="52"/>
      <c r="Q47" s="52"/>
      <c r="R47" s="72"/>
      <c r="S47" s="81"/>
      <c r="T47" s="58"/>
      <c r="V47" s="81"/>
    </row>
    <row r="48" spans="1:29" s="87" customFormat="1" x14ac:dyDescent="0.2">
      <c r="A48" s="65"/>
      <c r="B48" s="45"/>
      <c r="C48" s="50"/>
      <c r="D48" s="46"/>
      <c r="E48" s="73"/>
      <c r="F48" s="73"/>
      <c r="G48" s="53"/>
      <c r="H48" s="68"/>
      <c r="I48" s="68"/>
      <c r="J48" s="50"/>
      <c r="K48" s="55"/>
      <c r="L48" s="56"/>
      <c r="M48" s="56"/>
      <c r="N48" s="52"/>
      <c r="O48" s="56"/>
      <c r="P48" s="52"/>
      <c r="Q48" s="52"/>
      <c r="R48" s="72"/>
      <c r="S48" s="81"/>
      <c r="T48" s="58"/>
      <c r="V48" s="81"/>
    </row>
    <row r="49" spans="1:29" s="81" customFormat="1" x14ac:dyDescent="0.2">
      <c r="A49" s="65"/>
      <c r="B49" s="45"/>
      <c r="C49" s="50"/>
      <c r="D49" s="46"/>
      <c r="E49" s="73"/>
      <c r="F49" s="73"/>
      <c r="G49" s="53"/>
      <c r="H49" s="68"/>
      <c r="I49" s="68"/>
      <c r="J49" s="50"/>
      <c r="K49" s="55"/>
      <c r="L49" s="56"/>
      <c r="M49" s="56"/>
      <c r="N49" s="52"/>
      <c r="O49" s="56"/>
      <c r="P49" s="52"/>
      <c r="Q49" s="52"/>
      <c r="R49" s="72"/>
      <c r="T49" s="58"/>
      <c r="U49" s="87"/>
      <c r="W49" s="87"/>
      <c r="X49" s="87"/>
      <c r="Y49" s="87"/>
      <c r="Z49" s="87"/>
      <c r="AA49" s="87"/>
      <c r="AB49" s="87"/>
      <c r="AC49" s="87"/>
    </row>
    <row r="50" spans="1:29" s="87" customFormat="1" x14ac:dyDescent="0.2">
      <c r="A50" s="65"/>
      <c r="B50" s="45"/>
      <c r="C50" s="50"/>
      <c r="D50" s="46"/>
      <c r="E50" s="73"/>
      <c r="F50" s="73"/>
      <c r="G50" s="53"/>
      <c r="H50" s="68"/>
      <c r="I50" s="68"/>
      <c r="J50" s="50"/>
      <c r="K50" s="55"/>
      <c r="L50" s="56"/>
      <c r="M50" s="56"/>
      <c r="N50" s="52"/>
      <c r="O50" s="56"/>
      <c r="P50" s="52"/>
      <c r="Q50" s="52"/>
      <c r="R50" s="72"/>
      <c r="S50" s="81"/>
      <c r="T50" s="58"/>
      <c r="V50" s="81"/>
    </row>
    <row r="51" spans="1:29" s="87" customFormat="1" x14ac:dyDescent="0.2">
      <c r="A51" s="65"/>
      <c r="B51" s="45"/>
      <c r="C51" s="50"/>
      <c r="D51" s="46"/>
      <c r="E51" s="73"/>
      <c r="F51" s="73"/>
      <c r="G51" s="53"/>
      <c r="H51" s="68"/>
      <c r="I51" s="68"/>
      <c r="J51" s="50"/>
      <c r="K51" s="55"/>
      <c r="L51" s="56"/>
      <c r="M51" s="56"/>
      <c r="N51" s="52"/>
      <c r="O51" s="56"/>
      <c r="P51" s="52"/>
      <c r="Q51" s="52"/>
      <c r="R51" s="72"/>
      <c r="S51" s="81"/>
      <c r="T51" s="58"/>
      <c r="V51" s="81"/>
    </row>
    <row r="52" spans="1:29" s="87" customFormat="1" x14ac:dyDescent="0.2">
      <c r="A52" s="65"/>
      <c r="B52" s="45"/>
      <c r="C52" s="50"/>
      <c r="D52" s="46"/>
      <c r="E52" s="73"/>
      <c r="F52" s="73"/>
      <c r="G52" s="53"/>
      <c r="H52" s="68"/>
      <c r="I52" s="68"/>
      <c r="J52" s="50"/>
      <c r="K52" s="55"/>
      <c r="L52" s="56"/>
      <c r="M52" s="56"/>
      <c r="N52" s="52"/>
      <c r="O52" s="56"/>
      <c r="P52" s="52"/>
      <c r="Q52" s="52"/>
      <c r="R52" s="72"/>
      <c r="S52" s="81"/>
      <c r="T52" s="58"/>
      <c r="V52" s="81"/>
    </row>
    <row r="53" spans="1:29" s="87" customFormat="1" x14ac:dyDescent="0.2">
      <c r="A53" s="65"/>
      <c r="B53" s="45"/>
      <c r="C53" s="45"/>
      <c r="D53" s="46"/>
      <c r="E53" s="73"/>
      <c r="F53" s="73"/>
      <c r="G53" s="67"/>
      <c r="H53" s="68"/>
      <c r="I53" s="68"/>
      <c r="J53" s="45"/>
      <c r="K53" s="55"/>
      <c r="L53" s="69"/>
      <c r="M53" s="69"/>
      <c r="N53" s="68"/>
      <c r="O53" s="69"/>
      <c r="P53" s="68"/>
      <c r="Q53" s="68"/>
      <c r="R53" s="44"/>
      <c r="S53" s="44"/>
    </row>
    <row r="54" spans="1:29" s="87" customFormat="1" x14ac:dyDescent="0.2">
      <c r="A54" s="65"/>
      <c r="B54" s="45"/>
      <c r="C54" s="45"/>
      <c r="D54" s="46"/>
      <c r="E54" s="73"/>
      <c r="F54" s="73"/>
      <c r="G54" s="67"/>
      <c r="H54" s="68"/>
      <c r="I54" s="68"/>
      <c r="J54" s="45"/>
      <c r="K54" s="55"/>
      <c r="L54" s="69"/>
      <c r="M54" s="69"/>
      <c r="N54" s="68"/>
      <c r="O54" s="69"/>
      <c r="P54" s="68"/>
      <c r="Q54" s="68"/>
      <c r="R54" s="44"/>
      <c r="S54" s="44"/>
    </row>
    <row r="55" spans="1:29" s="81" customFormat="1" x14ac:dyDescent="0.2">
      <c r="A55" s="65"/>
      <c r="B55" s="45"/>
      <c r="C55" s="45"/>
      <c r="D55" s="46"/>
      <c r="E55" s="66"/>
      <c r="F55" s="66"/>
      <c r="G55" s="67"/>
      <c r="H55" s="68"/>
      <c r="I55" s="68"/>
      <c r="J55" s="50"/>
      <c r="K55" s="55"/>
      <c r="L55" s="69"/>
      <c r="M55" s="69"/>
      <c r="N55" s="68"/>
      <c r="O55" s="69"/>
      <c r="P55" s="68"/>
      <c r="Q55" s="68"/>
      <c r="R55" s="44"/>
      <c r="S55" s="87"/>
      <c r="T55" s="55"/>
      <c r="U55" s="87"/>
      <c r="V55" s="87"/>
      <c r="W55" s="87"/>
      <c r="X55" s="87"/>
      <c r="Y55" s="87"/>
      <c r="Z55" s="87"/>
      <c r="AA55" s="87"/>
      <c r="AB55" s="87"/>
      <c r="AC55" s="87"/>
    </row>
    <row r="56" spans="1:29" s="87" customFormat="1" x14ac:dyDescent="0.2">
      <c r="A56" s="49"/>
      <c r="B56" s="50"/>
      <c r="C56" s="50"/>
      <c r="D56" s="51"/>
      <c r="E56" s="52"/>
      <c r="F56" s="52"/>
      <c r="G56" s="53"/>
      <c r="H56" s="54"/>
      <c r="I56" s="54"/>
      <c r="J56" s="50"/>
      <c r="K56" s="55"/>
      <c r="L56" s="56"/>
      <c r="M56" s="56"/>
      <c r="N56" s="52"/>
      <c r="O56" s="56"/>
      <c r="P56" s="52"/>
      <c r="Q56" s="52"/>
      <c r="R56" s="57"/>
      <c r="S56" s="81"/>
      <c r="T56" s="58"/>
      <c r="U56" s="81"/>
      <c r="W56" s="81"/>
      <c r="X56" s="81"/>
      <c r="Y56" s="81"/>
      <c r="Z56" s="81"/>
      <c r="AA56" s="81"/>
      <c r="AB56" s="81"/>
      <c r="AC56" s="81"/>
    </row>
    <row r="57" spans="1:29" s="81" customFormat="1" x14ac:dyDescent="0.2">
      <c r="A57" s="49"/>
      <c r="B57" s="50"/>
      <c r="C57" s="50"/>
      <c r="D57" s="51"/>
      <c r="E57" s="52"/>
      <c r="F57" s="52"/>
      <c r="G57" s="53"/>
      <c r="H57" s="54"/>
      <c r="I57" s="54"/>
      <c r="J57" s="50"/>
      <c r="K57" s="55"/>
      <c r="L57" s="56"/>
      <c r="M57" s="56"/>
      <c r="N57" s="52"/>
      <c r="O57" s="56"/>
      <c r="P57" s="52"/>
      <c r="Q57" s="52"/>
      <c r="R57" s="57"/>
      <c r="T57" s="58"/>
      <c r="V57" s="87"/>
    </row>
    <row r="58" spans="1:29" s="81" customFormat="1" x14ac:dyDescent="0.2">
      <c r="A58" s="65"/>
      <c r="B58" s="45"/>
      <c r="C58" s="45"/>
      <c r="D58" s="46"/>
      <c r="E58" s="66"/>
      <c r="F58" s="66"/>
      <c r="G58" s="67"/>
      <c r="H58" s="68"/>
      <c r="I58" s="68"/>
      <c r="J58" s="50"/>
      <c r="K58" s="55"/>
      <c r="L58" s="69"/>
      <c r="M58" s="69"/>
      <c r="N58" s="68"/>
      <c r="O58" s="82"/>
      <c r="P58" s="68"/>
      <c r="Q58" s="68"/>
      <c r="R58" s="44"/>
      <c r="S58" s="87"/>
      <c r="T58" s="55"/>
    </row>
    <row r="59" spans="1:29" s="81" customFormat="1" x14ac:dyDescent="0.2">
      <c r="A59" s="65"/>
      <c r="B59" s="45"/>
      <c r="C59" s="45"/>
      <c r="D59" s="46"/>
      <c r="E59" s="66"/>
      <c r="F59" s="66"/>
      <c r="G59" s="67"/>
      <c r="H59" s="68"/>
      <c r="I59" s="68"/>
      <c r="J59" s="50"/>
      <c r="K59" s="55"/>
      <c r="L59" s="69"/>
      <c r="M59" s="69"/>
      <c r="N59" s="68"/>
      <c r="O59" s="69"/>
      <c r="P59" s="68"/>
      <c r="Q59" s="68"/>
      <c r="R59" s="44"/>
      <c r="S59" s="87"/>
      <c r="T59" s="55"/>
      <c r="U59" s="87"/>
      <c r="V59" s="87"/>
      <c r="W59" s="87"/>
      <c r="X59" s="87"/>
      <c r="Y59" s="87"/>
      <c r="Z59" s="87"/>
      <c r="AA59" s="87"/>
      <c r="AB59" s="87"/>
      <c r="AC59" s="87"/>
    </row>
    <row r="60" spans="1:29" s="87" customFormat="1" x14ac:dyDescent="0.2">
      <c r="A60" s="65"/>
      <c r="B60" s="45"/>
      <c r="C60" s="45"/>
      <c r="D60" s="46"/>
      <c r="E60" s="66"/>
      <c r="F60" s="66"/>
      <c r="G60" s="67"/>
      <c r="H60" s="68"/>
      <c r="I60" s="68"/>
      <c r="J60" s="50"/>
      <c r="K60" s="55"/>
      <c r="L60" s="69"/>
      <c r="M60" s="69"/>
      <c r="N60" s="68"/>
      <c r="O60" s="69"/>
      <c r="P60" s="68"/>
      <c r="Q60" s="68"/>
      <c r="R60" s="44"/>
      <c r="T60" s="55"/>
    </row>
    <row r="61" spans="1:29" s="81" customFormat="1" x14ac:dyDescent="0.2">
      <c r="A61" s="65"/>
      <c r="B61" s="45"/>
      <c r="C61" s="45"/>
      <c r="D61" s="46"/>
      <c r="E61" s="66"/>
      <c r="F61" s="66"/>
      <c r="G61" s="67"/>
      <c r="H61" s="68"/>
      <c r="I61" s="68"/>
      <c r="J61" s="50"/>
      <c r="K61" s="55"/>
      <c r="L61" s="69"/>
      <c r="M61" s="69"/>
      <c r="N61" s="68"/>
      <c r="O61" s="69"/>
      <c r="P61" s="68"/>
      <c r="Q61" s="68"/>
      <c r="R61" s="44"/>
      <c r="S61" s="87"/>
      <c r="T61" s="55"/>
      <c r="V61" s="87"/>
    </row>
    <row r="62" spans="1:29" s="87" customFormat="1" x14ac:dyDescent="0.2">
      <c r="A62" s="65"/>
      <c r="B62" s="45"/>
      <c r="C62" s="45"/>
      <c r="D62" s="46"/>
      <c r="E62" s="66"/>
      <c r="F62" s="66"/>
      <c r="G62" s="67"/>
      <c r="H62" s="68"/>
      <c r="I62" s="68"/>
      <c r="J62" s="50"/>
      <c r="K62" s="55"/>
      <c r="L62" s="69"/>
      <c r="M62" s="69"/>
      <c r="N62" s="68"/>
      <c r="O62" s="69"/>
      <c r="P62" s="68"/>
      <c r="Q62" s="68"/>
      <c r="R62" s="44"/>
      <c r="T62" s="55"/>
    </row>
    <row r="63" spans="1:29" s="87" customFormat="1" x14ac:dyDescent="0.2">
      <c r="A63" s="49"/>
      <c r="B63" s="50"/>
      <c r="C63" s="45"/>
      <c r="D63" s="46"/>
      <c r="E63" s="66"/>
      <c r="F63" s="66"/>
      <c r="G63" s="67"/>
      <c r="H63" s="68"/>
      <c r="I63" s="68"/>
      <c r="J63" s="50"/>
      <c r="K63" s="55"/>
      <c r="L63" s="69"/>
      <c r="M63" s="69"/>
      <c r="N63" s="68"/>
      <c r="O63" s="69"/>
      <c r="P63" s="68"/>
      <c r="Q63" s="68"/>
      <c r="R63" s="83"/>
      <c r="T63" s="55"/>
    </row>
    <row r="64" spans="1:29" s="81" customFormat="1" x14ac:dyDescent="0.2">
      <c r="A64" s="49"/>
      <c r="B64" s="50"/>
      <c r="C64" s="50"/>
      <c r="D64" s="51"/>
      <c r="E64" s="52"/>
      <c r="F64" s="52"/>
      <c r="G64" s="53"/>
      <c r="H64" s="54"/>
      <c r="I64" s="54"/>
      <c r="J64" s="50"/>
      <c r="K64" s="55"/>
      <c r="L64" s="56"/>
      <c r="M64" s="56"/>
      <c r="N64" s="52"/>
      <c r="O64" s="56"/>
      <c r="P64" s="52"/>
      <c r="Q64" s="52"/>
      <c r="R64" s="57"/>
      <c r="T64" s="58"/>
      <c r="U64" s="87"/>
      <c r="V64" s="87"/>
      <c r="W64" s="87"/>
      <c r="X64" s="87"/>
      <c r="Y64" s="87"/>
      <c r="Z64" s="87"/>
      <c r="AA64" s="87"/>
      <c r="AB64" s="87"/>
      <c r="AC64" s="87"/>
    </row>
    <row r="65" spans="1:29" s="87" customFormat="1" x14ac:dyDescent="0.25">
      <c r="A65" s="65"/>
      <c r="B65" s="45"/>
      <c r="C65" s="45"/>
      <c r="D65" s="46"/>
      <c r="E65" s="66"/>
      <c r="F65" s="66"/>
      <c r="G65" s="67"/>
      <c r="H65" s="68"/>
      <c r="I65" s="68"/>
      <c r="J65" s="50"/>
      <c r="K65" s="55"/>
      <c r="L65" s="69"/>
      <c r="M65" s="69"/>
      <c r="N65" s="68"/>
      <c r="O65" s="69"/>
      <c r="P65" s="68"/>
      <c r="Q65" s="68"/>
      <c r="R65" s="44"/>
      <c r="T65" s="55"/>
      <c r="U65" s="177"/>
    </row>
    <row r="66" spans="1:29" s="87" customFormat="1" x14ac:dyDescent="0.2">
      <c r="A66" s="65"/>
      <c r="B66" s="45"/>
      <c r="C66" s="45"/>
      <c r="D66" s="46"/>
      <c r="E66" s="73"/>
      <c r="F66" s="73"/>
      <c r="G66" s="79"/>
      <c r="H66" s="68"/>
      <c r="I66" s="68"/>
      <c r="J66" s="45"/>
      <c r="K66" s="55"/>
      <c r="L66" s="69"/>
      <c r="M66" s="69"/>
      <c r="N66" s="68"/>
      <c r="O66" s="69"/>
      <c r="P66" s="68"/>
      <c r="Q66" s="73"/>
      <c r="R66" s="44"/>
    </row>
    <row r="67" spans="1:29" s="87" customFormat="1" x14ac:dyDescent="0.2">
      <c r="A67" s="49"/>
      <c r="B67" s="50"/>
      <c r="C67" s="45"/>
      <c r="D67" s="46"/>
      <c r="E67" s="66"/>
      <c r="F67" s="66"/>
      <c r="G67" s="67"/>
      <c r="H67" s="68"/>
      <c r="I67" s="68"/>
      <c r="J67" s="50"/>
      <c r="K67" s="55"/>
      <c r="L67" s="69"/>
      <c r="M67" s="69"/>
      <c r="N67" s="68"/>
      <c r="O67" s="69"/>
      <c r="P67" s="68"/>
      <c r="Q67" s="68"/>
      <c r="R67" s="83"/>
      <c r="S67" s="109"/>
      <c r="T67" s="55"/>
    </row>
    <row r="68" spans="1:29" s="87" customFormat="1" x14ac:dyDescent="0.2">
      <c r="A68" s="65"/>
      <c r="B68" s="45"/>
      <c r="C68" s="45"/>
      <c r="D68" s="46"/>
      <c r="E68" s="73"/>
      <c r="F68" s="73"/>
      <c r="G68" s="67"/>
      <c r="H68" s="68"/>
      <c r="I68" s="68"/>
      <c r="J68" s="45"/>
      <c r="K68" s="55"/>
      <c r="L68" s="69"/>
      <c r="M68" s="69"/>
      <c r="N68" s="68"/>
      <c r="O68" s="69"/>
      <c r="P68" s="68"/>
      <c r="Q68" s="73"/>
      <c r="R68" s="44"/>
    </row>
    <row r="69" spans="1:29" s="87" customFormat="1" x14ac:dyDescent="0.2">
      <c r="A69" s="65"/>
      <c r="B69" s="45"/>
      <c r="C69" s="45"/>
      <c r="D69" s="46"/>
      <c r="E69" s="73"/>
      <c r="F69" s="73"/>
      <c r="G69" s="67"/>
      <c r="H69" s="68"/>
      <c r="I69" s="68"/>
      <c r="J69" s="45"/>
      <c r="K69" s="55"/>
      <c r="L69" s="69"/>
      <c r="M69" s="69"/>
      <c r="N69" s="68"/>
      <c r="O69" s="69"/>
      <c r="P69" s="68"/>
      <c r="Q69" s="73"/>
      <c r="R69" s="44"/>
    </row>
    <row r="70" spans="1:29" s="87" customFormat="1" x14ac:dyDescent="0.2">
      <c r="A70" s="65"/>
      <c r="B70" s="45"/>
      <c r="C70" s="45"/>
      <c r="D70" s="46"/>
      <c r="E70" s="66"/>
      <c r="F70" s="66"/>
      <c r="G70" s="67"/>
      <c r="H70" s="68"/>
      <c r="I70" s="68"/>
      <c r="J70" s="50"/>
      <c r="K70" s="55"/>
      <c r="L70" s="69"/>
      <c r="M70" s="69"/>
      <c r="N70" s="68"/>
      <c r="O70" s="69"/>
      <c r="P70" s="68"/>
      <c r="Q70" s="68"/>
      <c r="R70" s="83"/>
      <c r="T70" s="55"/>
    </row>
    <row r="71" spans="1:29" s="87" customFormat="1" x14ac:dyDescent="0.2">
      <c r="A71" s="65"/>
      <c r="B71" s="45"/>
      <c r="C71" s="45"/>
      <c r="D71" s="46"/>
      <c r="E71" s="66"/>
      <c r="F71" s="66"/>
      <c r="G71" s="67"/>
      <c r="H71" s="68"/>
      <c r="I71" s="68"/>
      <c r="J71" s="50"/>
      <c r="K71" s="55"/>
      <c r="L71" s="69"/>
      <c r="M71" s="69"/>
      <c r="N71" s="68"/>
      <c r="O71" s="69"/>
      <c r="P71" s="68"/>
      <c r="Q71" s="68"/>
      <c r="R71" s="83"/>
      <c r="T71" s="55"/>
      <c r="U71" s="81"/>
      <c r="W71" s="81"/>
      <c r="X71" s="81"/>
      <c r="Y71" s="81"/>
      <c r="Z71" s="81"/>
      <c r="AA71" s="81"/>
      <c r="AB71" s="81"/>
      <c r="AC71" s="81"/>
    </row>
    <row r="72" spans="1:29" s="87" customFormat="1" x14ac:dyDescent="0.2">
      <c r="A72" s="49"/>
      <c r="B72" s="50"/>
      <c r="C72" s="45"/>
      <c r="D72" s="46"/>
      <c r="E72" s="66"/>
      <c r="F72" s="66"/>
      <c r="G72" s="67"/>
      <c r="H72" s="68"/>
      <c r="I72" s="68"/>
      <c r="J72" s="50"/>
      <c r="K72" s="55"/>
      <c r="L72" s="69"/>
      <c r="M72" s="69"/>
      <c r="N72" s="68"/>
      <c r="O72" s="69"/>
      <c r="P72" s="68"/>
      <c r="Q72" s="68"/>
      <c r="R72" s="83"/>
      <c r="S72" s="109"/>
      <c r="T72" s="55"/>
    </row>
    <row r="73" spans="1:29" s="87" customFormat="1" x14ac:dyDescent="0.2">
      <c r="A73" s="65"/>
      <c r="B73" s="45"/>
      <c r="C73" s="45"/>
      <c r="D73" s="46"/>
      <c r="E73" s="66"/>
      <c r="F73" s="66"/>
      <c r="G73" s="67"/>
      <c r="H73" s="68"/>
      <c r="I73" s="68"/>
      <c r="J73" s="50"/>
      <c r="K73" s="55"/>
      <c r="L73" s="69"/>
      <c r="M73" s="69"/>
      <c r="N73" s="68"/>
      <c r="O73" s="69"/>
      <c r="P73" s="68"/>
      <c r="Q73" s="68"/>
      <c r="R73" s="44"/>
      <c r="T73" s="55"/>
    </row>
    <row r="74" spans="1:29" s="87" customFormat="1" x14ac:dyDescent="0.2">
      <c r="A74" s="65"/>
      <c r="B74" s="45"/>
      <c r="C74" s="45"/>
      <c r="D74" s="46"/>
      <c r="E74" s="66"/>
      <c r="F74" s="66"/>
      <c r="G74" s="67"/>
      <c r="H74" s="68"/>
      <c r="I74" s="68"/>
      <c r="J74" s="50"/>
      <c r="K74" s="55"/>
      <c r="L74" s="69"/>
      <c r="M74" s="69"/>
      <c r="N74" s="68"/>
      <c r="O74" s="69"/>
      <c r="P74" s="68"/>
      <c r="Q74" s="68"/>
      <c r="R74" s="44"/>
      <c r="T74" s="55"/>
    </row>
    <row r="75" spans="1:29" s="87" customFormat="1" x14ac:dyDescent="0.2">
      <c r="A75" s="65"/>
      <c r="B75" s="45"/>
      <c r="C75" s="45"/>
      <c r="D75" s="46"/>
      <c r="E75" s="74"/>
      <c r="F75" s="74"/>
      <c r="G75" s="53"/>
      <c r="H75" s="54"/>
      <c r="I75" s="54"/>
      <c r="J75" s="50"/>
      <c r="K75" s="55"/>
      <c r="L75" s="75"/>
      <c r="M75" s="75"/>
      <c r="N75" s="54"/>
      <c r="O75" s="75"/>
      <c r="P75" s="54"/>
      <c r="Q75" s="54"/>
      <c r="R75" s="57"/>
      <c r="S75" s="81"/>
      <c r="T75" s="58"/>
    </row>
    <row r="76" spans="1:29" s="87" customFormat="1" x14ac:dyDescent="0.2">
      <c r="A76" s="65"/>
      <c r="B76" s="45"/>
      <c r="C76" s="50"/>
      <c r="D76" s="51"/>
      <c r="E76" s="52"/>
      <c r="F76" s="52"/>
      <c r="G76" s="53"/>
      <c r="H76" s="68"/>
      <c r="I76" s="68"/>
      <c r="J76" s="50"/>
      <c r="K76" s="55"/>
      <c r="L76" s="56"/>
      <c r="M76" s="56"/>
      <c r="N76" s="52"/>
      <c r="O76" s="56"/>
      <c r="P76" s="52"/>
      <c r="Q76" s="52"/>
      <c r="R76" s="57"/>
      <c r="S76" s="81"/>
      <c r="T76" s="58"/>
      <c r="U76" s="81"/>
      <c r="V76" s="81"/>
      <c r="W76" s="81"/>
      <c r="X76" s="81"/>
      <c r="Y76" s="81"/>
      <c r="Z76" s="81"/>
      <c r="AA76" s="81"/>
      <c r="AB76" s="81"/>
      <c r="AC76" s="81"/>
    </row>
    <row r="77" spans="1:29" s="87" customFormat="1" x14ac:dyDescent="0.2">
      <c r="A77" s="65"/>
      <c r="B77" s="45"/>
      <c r="C77" s="45"/>
      <c r="D77" s="46"/>
      <c r="E77" s="74"/>
      <c r="F77" s="74"/>
      <c r="G77" s="53"/>
      <c r="H77" s="54"/>
      <c r="I77" s="54"/>
      <c r="J77" s="50"/>
      <c r="K77" s="55"/>
      <c r="L77" s="75"/>
      <c r="M77" s="75"/>
      <c r="N77" s="54"/>
      <c r="O77" s="75"/>
      <c r="P77" s="54"/>
      <c r="Q77" s="54"/>
      <c r="R77" s="72"/>
      <c r="S77" s="81"/>
      <c r="T77" s="58"/>
    </row>
    <row r="78" spans="1:29" s="87" customFormat="1" x14ac:dyDescent="0.2">
      <c r="A78" s="65"/>
      <c r="B78" s="45"/>
      <c r="C78" s="45"/>
      <c r="D78" s="46"/>
      <c r="E78" s="73"/>
      <c r="F78" s="73"/>
      <c r="G78" s="67"/>
      <c r="H78" s="68"/>
      <c r="I78" s="68"/>
      <c r="J78" s="45"/>
      <c r="K78" s="55"/>
      <c r="L78" s="69"/>
      <c r="M78" s="69"/>
      <c r="N78" s="68"/>
      <c r="O78" s="69"/>
      <c r="P78" s="68"/>
      <c r="Q78" s="73"/>
      <c r="R78" s="44"/>
    </row>
    <row r="79" spans="1:29" s="87" customFormat="1" x14ac:dyDescent="0.2">
      <c r="A79" s="49"/>
      <c r="B79" s="50"/>
      <c r="C79" s="50"/>
      <c r="D79" s="46"/>
      <c r="E79" s="52"/>
      <c r="F79" s="52"/>
      <c r="G79" s="53"/>
      <c r="H79" s="54"/>
      <c r="I79" s="54"/>
      <c r="J79" s="50"/>
      <c r="K79" s="55"/>
      <c r="L79" s="56"/>
      <c r="M79" s="56"/>
      <c r="N79" s="52"/>
      <c r="O79" s="56"/>
      <c r="P79" s="52"/>
      <c r="Q79" s="52"/>
      <c r="R79" s="72"/>
      <c r="S79" s="81"/>
      <c r="T79" s="181"/>
    </row>
    <row r="80" spans="1:29" s="87" customFormat="1" x14ac:dyDescent="0.2">
      <c r="A80" s="49"/>
      <c r="B80" s="50"/>
      <c r="C80" s="50"/>
      <c r="D80" s="46"/>
      <c r="E80" s="52"/>
      <c r="F80" s="52"/>
      <c r="G80" s="53"/>
      <c r="H80" s="54"/>
      <c r="I80" s="54"/>
      <c r="J80" s="50"/>
      <c r="K80" s="55"/>
      <c r="L80" s="56"/>
      <c r="M80" s="56"/>
      <c r="N80" s="52"/>
      <c r="O80" s="56"/>
      <c r="P80" s="52"/>
      <c r="Q80" s="52"/>
      <c r="R80" s="72"/>
      <c r="S80" s="81"/>
      <c r="T80" s="181"/>
    </row>
    <row r="81" spans="1:22" s="81" customFormat="1" x14ac:dyDescent="0.2">
      <c r="A81" s="65"/>
      <c r="B81" s="45"/>
      <c r="C81" s="45"/>
      <c r="D81" s="46"/>
      <c r="E81" s="66"/>
      <c r="F81" s="66"/>
      <c r="G81" s="67"/>
      <c r="H81" s="68"/>
      <c r="I81" s="68"/>
      <c r="J81" s="50"/>
      <c r="K81" s="55"/>
      <c r="L81" s="69"/>
      <c r="M81" s="69"/>
      <c r="N81" s="68"/>
      <c r="O81" s="69"/>
      <c r="P81" s="68"/>
      <c r="Q81" s="68"/>
      <c r="R81" s="83"/>
      <c r="S81" s="87"/>
      <c r="T81" s="55"/>
      <c r="V81" s="87"/>
    </row>
    <row r="82" spans="1:22" s="81" customFormat="1" x14ac:dyDescent="0.2">
      <c r="A82" s="65"/>
      <c r="B82" s="45"/>
      <c r="C82" s="45"/>
      <c r="D82" s="46"/>
      <c r="E82" s="66"/>
      <c r="F82" s="66"/>
      <c r="G82" s="67"/>
      <c r="H82" s="68"/>
      <c r="I82" s="68"/>
      <c r="J82" s="50"/>
      <c r="K82" s="55"/>
      <c r="L82" s="69"/>
      <c r="M82" s="69"/>
      <c r="N82" s="68"/>
      <c r="O82" s="69"/>
      <c r="P82" s="68"/>
      <c r="Q82" s="68"/>
      <c r="R82" s="57"/>
      <c r="S82" s="87"/>
      <c r="T82" s="55"/>
      <c r="V82" s="87"/>
    </row>
    <row r="83" spans="1:22" s="81" customFormat="1" x14ac:dyDescent="0.2">
      <c r="A83" s="65"/>
      <c r="B83" s="45"/>
      <c r="C83" s="45"/>
      <c r="D83" s="46"/>
      <c r="E83" s="66"/>
      <c r="F83" s="66"/>
      <c r="G83" s="67"/>
      <c r="H83" s="68"/>
      <c r="I83" s="68"/>
      <c r="J83" s="50"/>
      <c r="K83" s="55"/>
      <c r="L83" s="69"/>
      <c r="M83" s="69"/>
      <c r="N83" s="68"/>
      <c r="O83" s="69"/>
      <c r="P83" s="68"/>
      <c r="Q83" s="68"/>
      <c r="R83" s="72"/>
      <c r="S83" s="87"/>
      <c r="T83" s="55"/>
      <c r="V83" s="87"/>
    </row>
    <row r="84" spans="1:22" s="81" customFormat="1" x14ac:dyDescent="0.2">
      <c r="A84" s="65"/>
      <c r="B84" s="45"/>
      <c r="C84" s="45"/>
      <c r="D84" s="46"/>
      <c r="E84" s="66"/>
      <c r="F84" s="66"/>
      <c r="G84" s="67"/>
      <c r="H84" s="68"/>
      <c r="I84" s="68"/>
      <c r="J84" s="50"/>
      <c r="K84" s="55"/>
      <c r="L84" s="69"/>
      <c r="M84" s="69"/>
      <c r="N84" s="68"/>
      <c r="O84" s="69"/>
      <c r="P84" s="68"/>
      <c r="Q84" s="68"/>
      <c r="R84" s="44"/>
      <c r="S84" s="87"/>
      <c r="T84" s="55"/>
      <c r="V84" s="87"/>
    </row>
  </sheetData>
  <mergeCells count="12">
    <mergeCell ref="A1:A2"/>
    <mergeCell ref="B1:B2"/>
    <mergeCell ref="D1:D2"/>
    <mergeCell ref="E1:E2"/>
    <mergeCell ref="Q1:Q2"/>
    <mergeCell ref="J1:J2"/>
    <mergeCell ref="K1:K2"/>
    <mergeCell ref="L1:M1"/>
    <mergeCell ref="F1:F2"/>
    <mergeCell ref="G1:G2"/>
    <mergeCell ref="H1:H2"/>
    <mergeCell ref="I1:I2"/>
  </mergeCells>
  <phoneticPr fontId="14" type="noConversion"/>
  <printOptions horizontalCentered="1" gridLines="1"/>
  <pageMargins left="0.5" right="0.5" top="0.53" bottom="0.5" header="0.25" footer="0.25"/>
  <pageSetup fitToHeight="0" orientation="portrait" copies="2" r:id="rId1"/>
  <headerFooter alignWithMargins="0">
    <oddHeader>&amp;C&amp;"Arial,Bold"Bureau of Purchases Requirement Contracts Listing</oddHeader>
    <oddFooter>&amp;C&amp;P&amp;R&amp;D -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51"/>
  <sheetViews>
    <sheetView view="pageBreakPreview" zoomScale="60" zoomScaleNormal="100" workbookViewId="0">
      <pane xSplit="1" ySplit="2" topLeftCell="B35" activePane="bottomRight" state="frozen"/>
      <selection activeCell="A3" sqref="A3:IV102"/>
      <selection pane="topRight" activeCell="A3" sqref="A3:IV102"/>
      <selection pane="bottomLeft" activeCell="A3" sqref="A3:IV102"/>
      <selection pane="bottomRight" activeCell="A3" sqref="A3:IV57"/>
    </sheetView>
  </sheetViews>
  <sheetFormatPr defaultRowHeight="12.75" x14ac:dyDescent="0.2"/>
  <cols>
    <col min="1" max="1" width="14.7109375" customWidth="1"/>
    <col min="2" max="2" width="13.42578125" style="9" bestFit="1" customWidth="1"/>
    <col min="3" max="3" width="10.140625" style="9" customWidth="1"/>
    <col min="4" max="4" width="19.42578125" style="9" bestFit="1" customWidth="1"/>
    <col min="5" max="5" width="54.85546875" style="9" bestFit="1" customWidth="1"/>
    <col min="6" max="6" width="36.5703125" style="9" bestFit="1" customWidth="1"/>
    <col min="7" max="7" width="21.7109375" style="12" customWidth="1"/>
    <col min="8" max="8" width="14.7109375" style="10" customWidth="1"/>
    <col min="9" max="9" width="13.42578125" style="10" customWidth="1"/>
    <col min="10" max="10" width="10.5703125" style="10" bestFit="1" customWidth="1"/>
    <col min="11" max="11" width="16.42578125" bestFit="1" customWidth="1"/>
    <col min="12" max="12" width="6.28515625" customWidth="1"/>
    <col min="13" max="13" width="7.5703125" customWidth="1"/>
    <col min="14" max="14" width="10.7109375" customWidth="1"/>
    <col min="15" max="15" width="11.85546875" customWidth="1"/>
    <col min="16" max="16" width="10.7109375" customWidth="1"/>
    <col min="17" max="17" width="14.7109375" style="9" bestFit="1" customWidth="1"/>
    <col min="18" max="18" width="29.85546875" customWidth="1"/>
    <col min="21" max="21" width="28.85546875" customWidth="1"/>
  </cols>
  <sheetData>
    <row r="1" spans="1:29" s="2" customFormat="1" ht="33" customHeight="1" x14ac:dyDescent="0.2">
      <c r="A1" s="243" t="s">
        <v>7</v>
      </c>
      <c r="B1" s="244" t="s">
        <v>13</v>
      </c>
      <c r="C1" s="8" t="s">
        <v>14</v>
      </c>
      <c r="D1" s="244" t="s">
        <v>8</v>
      </c>
      <c r="E1" s="244" t="s">
        <v>4</v>
      </c>
      <c r="F1" s="244" t="s">
        <v>12</v>
      </c>
      <c r="G1" s="246" t="s">
        <v>1</v>
      </c>
      <c r="H1" s="244" t="s">
        <v>10</v>
      </c>
      <c r="I1" s="244" t="s">
        <v>15</v>
      </c>
      <c r="J1" s="244" t="s">
        <v>9</v>
      </c>
      <c r="K1" s="243" t="s">
        <v>11</v>
      </c>
      <c r="L1" s="245" t="s">
        <v>3</v>
      </c>
      <c r="M1" s="245"/>
      <c r="N1" s="1" t="s">
        <v>39</v>
      </c>
      <c r="O1" s="1" t="s">
        <v>40</v>
      </c>
      <c r="P1" s="1" t="s">
        <v>41</v>
      </c>
      <c r="Q1" s="244" t="s">
        <v>2</v>
      </c>
      <c r="R1" s="7" t="s">
        <v>0</v>
      </c>
    </row>
    <row r="2" spans="1:29" s="2" customFormat="1" ht="19.5" customHeight="1" x14ac:dyDescent="0.2">
      <c r="A2" s="243"/>
      <c r="B2" s="244"/>
      <c r="C2" s="8"/>
      <c r="D2" s="244"/>
      <c r="E2" s="244"/>
      <c r="F2" s="244"/>
      <c r="G2" s="246"/>
      <c r="H2" s="244"/>
      <c r="I2" s="244"/>
      <c r="J2" s="244"/>
      <c r="K2" s="243"/>
      <c r="L2" s="1" t="s">
        <v>6</v>
      </c>
      <c r="M2" s="1" t="s">
        <v>5</v>
      </c>
      <c r="N2" s="1"/>
      <c r="O2" s="1"/>
      <c r="P2" s="1"/>
      <c r="Q2" s="244"/>
    </row>
    <row r="3" spans="1:29" s="157" customFormat="1" ht="15.75" x14ac:dyDescent="0.2">
      <c r="A3" s="146"/>
      <c r="B3" s="147"/>
      <c r="C3" s="159"/>
      <c r="D3" s="162"/>
      <c r="E3" s="170"/>
      <c r="F3" s="170"/>
      <c r="G3" s="164"/>
      <c r="H3" s="151"/>
      <c r="I3" s="151"/>
      <c r="J3" s="159"/>
      <c r="K3" s="152"/>
      <c r="L3" s="171"/>
      <c r="M3" s="171"/>
      <c r="N3" s="170"/>
      <c r="O3" s="171"/>
      <c r="P3" s="170"/>
      <c r="Q3" s="170"/>
      <c r="R3" s="172"/>
      <c r="T3" s="168"/>
    </row>
    <row r="4" spans="1:29" s="119" customFormat="1" x14ac:dyDescent="0.2">
      <c r="A4" s="59"/>
      <c r="B4" s="60"/>
      <c r="C4" s="60"/>
      <c r="D4" s="61"/>
      <c r="E4" s="112"/>
      <c r="F4" s="112"/>
      <c r="G4" s="113"/>
      <c r="H4" s="114"/>
      <c r="I4" s="114"/>
      <c r="J4" s="115"/>
      <c r="K4" s="116"/>
      <c r="L4" s="117"/>
      <c r="M4" s="117"/>
      <c r="N4" s="114"/>
      <c r="O4" s="117"/>
      <c r="P4" s="114"/>
      <c r="Q4" s="114"/>
      <c r="R4" s="118"/>
      <c r="T4" s="120"/>
      <c r="V4" s="121"/>
    </row>
    <row r="5" spans="1:29" s="133" customFormat="1" ht="15.75" x14ac:dyDescent="0.2">
      <c r="A5" s="124"/>
      <c r="B5" s="125"/>
      <c r="C5" s="125"/>
      <c r="D5" s="126"/>
      <c r="E5" s="127"/>
      <c r="F5" s="127"/>
      <c r="G5" s="128"/>
      <c r="H5" s="129"/>
      <c r="I5" s="129"/>
      <c r="J5" s="125"/>
      <c r="K5" s="130"/>
      <c r="L5" s="131"/>
      <c r="M5" s="131"/>
      <c r="N5" s="129"/>
      <c r="O5" s="131"/>
      <c r="P5" s="129"/>
      <c r="Q5" s="127"/>
      <c r="R5" s="132"/>
    </row>
    <row r="6" spans="1:29" s="133" customFormat="1" ht="15.75" x14ac:dyDescent="0.2">
      <c r="A6" s="124"/>
      <c r="B6" s="125"/>
      <c r="C6" s="125"/>
      <c r="D6" s="126"/>
      <c r="E6" s="134"/>
      <c r="F6" s="134"/>
      <c r="G6" s="128"/>
      <c r="H6" s="129"/>
      <c r="I6" s="129"/>
      <c r="J6" s="135"/>
      <c r="K6" s="130"/>
      <c r="L6" s="131"/>
      <c r="M6" s="131"/>
      <c r="N6" s="129"/>
      <c r="O6" s="131"/>
      <c r="P6" s="129"/>
      <c r="Q6" s="129"/>
      <c r="R6" s="132"/>
      <c r="T6" s="136"/>
    </row>
    <row r="7" spans="1:29" s="133" customFormat="1" ht="15.75" x14ac:dyDescent="0.2">
      <c r="A7" s="124"/>
      <c r="B7" s="125"/>
      <c r="C7" s="125"/>
      <c r="D7" s="126"/>
      <c r="E7" s="127"/>
      <c r="F7" s="127"/>
      <c r="G7" s="128"/>
      <c r="H7" s="129"/>
      <c r="I7" s="129"/>
      <c r="J7" s="125"/>
      <c r="K7" s="130"/>
      <c r="L7" s="131"/>
      <c r="M7" s="131"/>
      <c r="N7" s="129"/>
      <c r="O7" s="131"/>
      <c r="P7" s="129"/>
      <c r="Q7" s="127"/>
      <c r="R7" s="132"/>
    </row>
    <row r="8" spans="1:29" s="157" customFormat="1" ht="15.75" x14ac:dyDescent="0.2">
      <c r="A8" s="146"/>
      <c r="B8" s="147"/>
      <c r="C8" s="147"/>
      <c r="D8" s="148"/>
      <c r="E8" s="158"/>
      <c r="F8" s="158"/>
      <c r="G8" s="150"/>
      <c r="H8" s="151"/>
      <c r="I8" s="151"/>
      <c r="J8" s="159"/>
      <c r="K8" s="152"/>
      <c r="L8" s="153"/>
      <c r="M8" s="153"/>
      <c r="N8" s="151"/>
      <c r="O8" s="153"/>
      <c r="P8" s="151"/>
      <c r="Q8" s="151"/>
      <c r="R8" s="160"/>
      <c r="S8" s="155"/>
      <c r="T8" s="156"/>
    </row>
    <row r="9" spans="1:29" s="157" customFormat="1" ht="15.75" x14ac:dyDescent="0.2">
      <c r="A9" s="161"/>
      <c r="B9" s="159"/>
      <c r="C9" s="159"/>
      <c r="D9" s="162"/>
      <c r="E9" s="163"/>
      <c r="F9" s="163"/>
      <c r="G9" s="164"/>
      <c r="H9" s="165"/>
      <c r="I9" s="165"/>
      <c r="J9" s="159"/>
      <c r="K9" s="152"/>
      <c r="L9" s="166"/>
      <c r="M9" s="166"/>
      <c r="N9" s="165"/>
      <c r="O9" s="166"/>
      <c r="P9" s="165"/>
      <c r="Q9" s="165"/>
      <c r="R9" s="160"/>
      <c r="S9" s="167"/>
      <c r="T9" s="168"/>
      <c r="V9" s="169"/>
    </row>
    <row r="10" spans="1:29" s="137" customFormat="1" ht="15.75" x14ac:dyDescent="0.2">
      <c r="A10" s="124"/>
      <c r="B10" s="125"/>
      <c r="C10" s="125"/>
      <c r="D10" s="126"/>
      <c r="E10" s="134"/>
      <c r="F10" s="134"/>
      <c r="G10" s="128"/>
      <c r="H10" s="129"/>
      <c r="I10" s="129"/>
      <c r="J10" s="135"/>
      <c r="K10" s="130"/>
      <c r="L10" s="131"/>
      <c r="M10" s="131"/>
      <c r="N10" s="129"/>
      <c r="O10" s="131"/>
      <c r="P10" s="129"/>
      <c r="Q10" s="129"/>
      <c r="R10" s="132"/>
      <c r="S10" s="133"/>
      <c r="T10" s="136"/>
    </row>
    <row r="11" spans="1:29" s="137" customFormat="1" ht="15.75" x14ac:dyDescent="0.2">
      <c r="A11" s="124"/>
      <c r="B11" s="125"/>
      <c r="C11" s="125"/>
      <c r="D11" s="126"/>
      <c r="E11" s="134"/>
      <c r="F11" s="134"/>
      <c r="G11" s="128"/>
      <c r="H11" s="129"/>
      <c r="I11" s="129"/>
      <c r="J11" s="135"/>
      <c r="K11" s="130"/>
      <c r="L11" s="131"/>
      <c r="M11" s="131"/>
      <c r="N11" s="129"/>
      <c r="O11" s="131"/>
      <c r="P11" s="129"/>
      <c r="Q11" s="129"/>
      <c r="R11" s="132"/>
      <c r="S11" s="133"/>
      <c r="T11" s="136"/>
    </row>
    <row r="12" spans="1:29" s="133" customFormat="1" ht="15.75" x14ac:dyDescent="0.2">
      <c r="A12" s="124"/>
      <c r="B12" s="125"/>
      <c r="C12" s="125"/>
      <c r="D12" s="126"/>
      <c r="E12" s="134"/>
      <c r="F12" s="134"/>
      <c r="G12" s="128"/>
      <c r="H12" s="129"/>
      <c r="I12" s="129"/>
      <c r="J12" s="135"/>
      <c r="K12" s="130"/>
      <c r="L12" s="131"/>
      <c r="M12" s="131"/>
      <c r="N12" s="129"/>
      <c r="O12" s="131"/>
      <c r="P12" s="129"/>
      <c r="Q12" s="129"/>
      <c r="R12" s="132"/>
    </row>
    <row r="13" spans="1:29" s="157" customFormat="1" ht="15.75" x14ac:dyDescent="0.2">
      <c r="A13" s="161"/>
      <c r="B13" s="159"/>
      <c r="C13" s="159"/>
      <c r="D13" s="162"/>
      <c r="E13" s="170"/>
      <c r="F13" s="170"/>
      <c r="G13" s="164"/>
      <c r="H13" s="165"/>
      <c r="I13" s="165"/>
      <c r="J13" s="159"/>
      <c r="K13" s="152"/>
      <c r="L13" s="171"/>
      <c r="M13" s="171"/>
      <c r="N13" s="170"/>
      <c r="O13" s="171"/>
      <c r="P13" s="170"/>
      <c r="Q13" s="170"/>
      <c r="R13" s="172"/>
      <c r="T13" s="168"/>
    </row>
    <row r="14" spans="1:29" hidden="1" x14ac:dyDescent="0.2"/>
    <row r="15" spans="1:29" s="133" customFormat="1" ht="15.75" x14ac:dyDescent="0.2">
      <c r="A15" s="124"/>
      <c r="B15" s="125"/>
      <c r="C15" s="135"/>
      <c r="D15" s="126"/>
      <c r="E15" s="127"/>
      <c r="F15" s="127"/>
      <c r="G15" s="128"/>
      <c r="H15" s="129"/>
      <c r="I15" s="129"/>
      <c r="J15" s="135"/>
      <c r="K15" s="130"/>
      <c r="L15" s="142"/>
      <c r="M15" s="142"/>
      <c r="N15" s="127"/>
      <c r="O15" s="142"/>
      <c r="P15" s="127"/>
      <c r="Q15" s="127"/>
      <c r="R15" s="132"/>
      <c r="T15" s="136"/>
      <c r="U15" s="137"/>
      <c r="V15" s="137"/>
      <c r="W15" s="137"/>
      <c r="X15" s="137"/>
      <c r="Y15" s="137"/>
      <c r="Z15" s="137"/>
      <c r="AA15" s="137"/>
      <c r="AB15" s="137"/>
      <c r="AC15" s="137"/>
    </row>
    <row r="16" spans="1:29" s="133" customFormat="1" ht="15.75" x14ac:dyDescent="0.2">
      <c r="A16" s="124"/>
      <c r="B16" s="125"/>
      <c r="C16" s="125"/>
      <c r="D16" s="143"/>
      <c r="E16" s="134"/>
      <c r="F16" s="134"/>
      <c r="G16" s="128"/>
      <c r="H16" s="129"/>
      <c r="I16" s="129"/>
      <c r="J16" s="135"/>
      <c r="K16" s="130"/>
      <c r="L16" s="131"/>
      <c r="M16" s="131"/>
      <c r="N16" s="129"/>
      <c r="O16" s="131"/>
      <c r="P16" s="129"/>
      <c r="Q16" s="129"/>
      <c r="R16" s="132"/>
      <c r="T16" s="136"/>
      <c r="U16" s="137"/>
      <c r="V16" s="137"/>
      <c r="W16" s="137"/>
      <c r="X16" s="137"/>
      <c r="Y16" s="137"/>
      <c r="Z16" s="137"/>
      <c r="AA16" s="137"/>
      <c r="AB16" s="137"/>
      <c r="AC16" s="137"/>
    </row>
    <row r="17" spans="1:29" s="137" customFormat="1" ht="15.75" x14ac:dyDescent="0.2">
      <c r="A17" s="124"/>
      <c r="B17" s="125"/>
      <c r="C17" s="125"/>
      <c r="D17" s="143"/>
      <c r="E17" s="134"/>
      <c r="F17" s="134"/>
      <c r="G17" s="128"/>
      <c r="H17" s="129"/>
      <c r="I17" s="129"/>
      <c r="J17" s="135"/>
      <c r="K17" s="130"/>
      <c r="L17" s="131"/>
      <c r="M17" s="131"/>
      <c r="N17" s="129"/>
      <c r="O17" s="131"/>
      <c r="P17" s="129"/>
      <c r="Q17" s="129"/>
      <c r="R17" s="132"/>
      <c r="S17" s="133"/>
      <c r="T17" s="136"/>
    </row>
    <row r="18" spans="1:29" s="133" customFormat="1" ht="15.75" x14ac:dyDescent="0.2">
      <c r="A18" s="124"/>
      <c r="B18" s="125"/>
      <c r="C18" s="125"/>
      <c r="D18" s="126"/>
      <c r="E18" s="134"/>
      <c r="F18" s="134"/>
      <c r="G18" s="128"/>
      <c r="H18" s="129"/>
      <c r="I18" s="129"/>
      <c r="J18" s="135"/>
      <c r="K18" s="130"/>
      <c r="L18" s="131"/>
      <c r="M18" s="131"/>
      <c r="N18" s="129"/>
      <c r="O18" s="131"/>
      <c r="P18" s="129"/>
      <c r="Q18" s="129"/>
      <c r="R18" s="144"/>
      <c r="T18" s="136"/>
      <c r="V18" s="137"/>
    </row>
    <row r="19" spans="1:29" s="98" customFormat="1" ht="15.75" x14ac:dyDescent="0.2">
      <c r="A19" s="65"/>
      <c r="B19" s="45"/>
      <c r="C19" s="45"/>
      <c r="D19" s="46"/>
      <c r="E19" s="66"/>
      <c r="F19" s="66"/>
      <c r="G19" s="67"/>
      <c r="H19" s="68"/>
      <c r="I19" s="68"/>
      <c r="J19" s="50"/>
      <c r="K19" s="55"/>
      <c r="L19" s="69"/>
      <c r="M19" s="69"/>
      <c r="N19" s="68"/>
      <c r="O19" s="82"/>
      <c r="P19" s="68"/>
      <c r="Q19" s="68"/>
      <c r="R19" s="44"/>
      <c r="S19" s="64"/>
      <c r="T19" s="70"/>
      <c r="U19" s="71"/>
      <c r="V19" s="64"/>
      <c r="W19" s="64"/>
      <c r="X19" s="64"/>
      <c r="Y19" s="64"/>
      <c r="Z19" s="64"/>
      <c r="AA19" s="64"/>
      <c r="AB19" s="64"/>
      <c r="AC19" s="64"/>
    </row>
    <row r="20" spans="1:29" s="62" customFormat="1" ht="15.75" x14ac:dyDescent="0.2">
      <c r="A20" s="65"/>
      <c r="B20" s="45"/>
      <c r="C20" s="45"/>
      <c r="D20" s="46"/>
      <c r="E20" s="66"/>
      <c r="F20" s="66"/>
      <c r="G20" s="67"/>
      <c r="H20" s="68"/>
      <c r="I20" s="68"/>
      <c r="J20" s="50"/>
      <c r="K20" s="55"/>
      <c r="L20" s="69"/>
      <c r="M20" s="69"/>
      <c r="N20" s="68"/>
      <c r="O20" s="82"/>
      <c r="P20" s="68"/>
      <c r="Q20" s="68"/>
      <c r="R20" s="44"/>
      <c r="S20" s="64"/>
      <c r="T20" s="70"/>
      <c r="U20" s="71"/>
      <c r="V20" s="64"/>
      <c r="W20" s="64"/>
      <c r="X20" s="64"/>
      <c r="Y20" s="64"/>
      <c r="Z20" s="64"/>
      <c r="AA20" s="64"/>
      <c r="AB20" s="64"/>
      <c r="AC20" s="64"/>
    </row>
    <row r="21" spans="1:29" s="62" customFormat="1" ht="15.75" x14ac:dyDescent="0.2">
      <c r="A21" s="49"/>
      <c r="B21" s="50"/>
      <c r="C21" s="50"/>
      <c r="D21" s="51"/>
      <c r="E21" s="52"/>
      <c r="F21" s="52"/>
      <c r="G21" s="53"/>
      <c r="H21" s="54"/>
      <c r="I21" s="54"/>
      <c r="J21" s="50"/>
      <c r="K21" s="55"/>
      <c r="L21" s="56"/>
      <c r="M21" s="56"/>
      <c r="N21" s="52"/>
      <c r="O21" s="56"/>
      <c r="P21" s="52"/>
      <c r="Q21" s="52"/>
      <c r="R21" s="57"/>
      <c r="T21" s="63"/>
    </row>
    <row r="22" spans="1:29" s="98" customFormat="1" ht="15.75" x14ac:dyDescent="0.2">
      <c r="A22" s="49"/>
      <c r="B22" s="50"/>
      <c r="C22" s="50"/>
      <c r="D22" s="51"/>
      <c r="E22" s="52"/>
      <c r="F22" s="52"/>
      <c r="G22" s="53"/>
      <c r="H22" s="54"/>
      <c r="I22" s="68"/>
      <c r="J22" s="50"/>
      <c r="K22" s="55"/>
      <c r="L22" s="56"/>
      <c r="M22" s="56"/>
      <c r="N22" s="52"/>
      <c r="O22" s="80"/>
      <c r="P22" s="52"/>
      <c r="Q22" s="52"/>
      <c r="R22" s="72"/>
      <c r="S22" s="62"/>
      <c r="T22" s="63"/>
      <c r="U22" s="64"/>
      <c r="V22" s="62"/>
      <c r="W22" s="64"/>
      <c r="X22" s="64"/>
      <c r="Y22" s="64"/>
      <c r="Z22" s="64"/>
      <c r="AA22" s="64"/>
      <c r="AB22" s="64"/>
      <c r="AC22" s="64"/>
    </row>
    <row r="23" spans="1:29" s="98" customFormat="1" ht="15.75" x14ac:dyDescent="0.2">
      <c r="A23" s="65"/>
      <c r="B23" s="94"/>
      <c r="C23" s="94"/>
      <c r="D23" s="102"/>
      <c r="E23" s="103"/>
      <c r="F23" s="90"/>
      <c r="G23" s="107"/>
      <c r="H23" s="104"/>
      <c r="I23" s="104"/>
      <c r="J23" s="94"/>
      <c r="K23" s="95"/>
      <c r="L23" s="105"/>
      <c r="M23" s="105"/>
      <c r="N23" s="90"/>
      <c r="O23" s="105"/>
      <c r="P23" s="90"/>
      <c r="Q23" s="90"/>
      <c r="R23" s="97"/>
    </row>
    <row r="24" spans="1:29" s="64" customFormat="1" ht="15.75" x14ac:dyDescent="0.2">
      <c r="A24" s="65"/>
      <c r="B24" s="94"/>
      <c r="C24" s="94"/>
      <c r="D24" s="102"/>
      <c r="E24" s="103"/>
      <c r="F24" s="90"/>
      <c r="G24" s="107"/>
      <c r="H24" s="104"/>
      <c r="I24" s="104"/>
      <c r="J24" s="94"/>
      <c r="K24" s="108"/>
      <c r="L24" s="105"/>
      <c r="M24" s="105"/>
      <c r="N24" s="90"/>
      <c r="O24" s="105"/>
      <c r="P24" s="90"/>
      <c r="Q24" s="90"/>
      <c r="R24" s="97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62" customFormat="1" ht="15.75" x14ac:dyDescent="0.2">
      <c r="A25" s="49"/>
      <c r="B25" s="50"/>
      <c r="C25" s="50"/>
      <c r="D25" s="51"/>
      <c r="E25" s="52"/>
      <c r="F25" s="52"/>
      <c r="G25" s="53"/>
      <c r="H25" s="54"/>
      <c r="I25" s="54"/>
      <c r="J25" s="50"/>
      <c r="K25" s="55"/>
      <c r="L25" s="56"/>
      <c r="M25" s="56"/>
      <c r="N25" s="52"/>
      <c r="O25" s="56"/>
      <c r="P25" s="52"/>
      <c r="Q25" s="52"/>
      <c r="R25" s="57"/>
      <c r="T25" s="63"/>
    </row>
    <row r="26" spans="1:29" s="64" customFormat="1" ht="15.75" x14ac:dyDescent="0.2">
      <c r="A26" s="65"/>
      <c r="B26" s="45"/>
      <c r="C26" s="45"/>
      <c r="D26" s="46"/>
      <c r="E26" s="66"/>
      <c r="F26" s="66"/>
      <c r="G26" s="67"/>
      <c r="H26" s="68"/>
      <c r="I26" s="68"/>
      <c r="J26" s="50"/>
      <c r="K26" s="55"/>
      <c r="L26" s="69"/>
      <c r="M26" s="69"/>
      <c r="N26" s="68"/>
      <c r="O26" s="69"/>
      <c r="P26" s="68"/>
      <c r="Q26" s="68"/>
      <c r="R26" s="83"/>
      <c r="T26" s="84"/>
      <c r="V26" s="62"/>
    </row>
    <row r="27" spans="1:29" s="64" customFormat="1" ht="15.75" x14ac:dyDescent="0.2">
      <c r="A27" s="65"/>
      <c r="B27" s="45"/>
      <c r="C27" s="45"/>
      <c r="D27" s="46"/>
      <c r="E27" s="66"/>
      <c r="F27" s="66"/>
      <c r="G27" s="67"/>
      <c r="H27" s="68"/>
      <c r="I27" s="68"/>
      <c r="J27" s="50"/>
      <c r="K27" s="55"/>
      <c r="L27" s="69"/>
      <c r="M27" s="69"/>
      <c r="N27" s="68"/>
      <c r="O27" s="69"/>
      <c r="P27" s="68"/>
      <c r="Q27" s="68"/>
      <c r="R27" s="44"/>
      <c r="T27" s="70"/>
      <c r="U27" s="71"/>
    </row>
    <row r="28" spans="1:29" s="64" customFormat="1" ht="15.75" x14ac:dyDescent="0.2">
      <c r="A28" s="65"/>
      <c r="B28" s="101"/>
      <c r="C28" s="45"/>
      <c r="D28" s="46"/>
      <c r="E28" s="66"/>
      <c r="F28" s="66"/>
      <c r="G28" s="67"/>
      <c r="H28" s="68"/>
      <c r="I28" s="68"/>
      <c r="J28" s="50"/>
      <c r="K28" s="55"/>
      <c r="L28" s="138"/>
      <c r="M28" s="138"/>
      <c r="N28" s="139"/>
      <c r="O28" s="138"/>
      <c r="P28" s="139"/>
      <c r="Q28" s="139"/>
      <c r="R28" s="140"/>
      <c r="S28" s="141"/>
      <c r="T28" s="122"/>
      <c r="U28" s="123"/>
      <c r="V28" s="123"/>
      <c r="W28" s="123"/>
      <c r="X28" s="123"/>
      <c r="Y28" s="123"/>
      <c r="Z28" s="123"/>
      <c r="AA28" s="123"/>
      <c r="AB28" s="123"/>
      <c r="AC28" s="123"/>
    </row>
    <row r="29" spans="1:29" s="155" customFormat="1" ht="15.75" x14ac:dyDescent="0.2">
      <c r="A29" s="146"/>
      <c r="B29" s="147"/>
      <c r="C29" s="147"/>
      <c r="D29" s="148"/>
      <c r="E29" s="158"/>
      <c r="F29" s="158"/>
      <c r="G29" s="150"/>
      <c r="H29" s="151"/>
      <c r="I29" s="151"/>
      <c r="J29" s="159"/>
      <c r="K29" s="152"/>
      <c r="L29" s="153"/>
      <c r="M29" s="153"/>
      <c r="N29" s="151"/>
      <c r="O29" s="153"/>
      <c r="P29" s="151"/>
      <c r="Q29" s="151"/>
      <c r="R29" s="154"/>
      <c r="T29" s="156"/>
    </row>
    <row r="30" spans="1:29" s="155" customFormat="1" ht="15.75" x14ac:dyDescent="0.2">
      <c r="A30" s="146"/>
      <c r="B30" s="147"/>
      <c r="C30" s="147"/>
      <c r="D30" s="148"/>
      <c r="E30" s="158"/>
      <c r="F30" s="158"/>
      <c r="G30" s="150"/>
      <c r="H30" s="151"/>
      <c r="I30" s="151"/>
      <c r="J30" s="159"/>
      <c r="K30" s="152"/>
      <c r="L30" s="153"/>
      <c r="M30" s="153"/>
      <c r="N30" s="151"/>
      <c r="O30" s="153"/>
      <c r="P30" s="151"/>
      <c r="Q30" s="151"/>
      <c r="R30" s="154"/>
      <c r="T30" s="156"/>
    </row>
    <row r="31" spans="1:29" s="155" customFormat="1" ht="15.75" x14ac:dyDescent="0.2">
      <c r="A31" s="146"/>
      <c r="B31" s="147"/>
      <c r="C31" s="147"/>
      <c r="D31" s="148"/>
      <c r="E31" s="158"/>
      <c r="F31" s="158"/>
      <c r="G31" s="150"/>
      <c r="H31" s="151"/>
      <c r="I31" s="151"/>
      <c r="J31" s="159"/>
      <c r="K31" s="152"/>
      <c r="L31" s="153"/>
      <c r="M31" s="153"/>
      <c r="N31" s="151"/>
      <c r="O31" s="153"/>
      <c r="P31" s="151"/>
      <c r="Q31" s="151"/>
      <c r="R31" s="154"/>
      <c r="T31" s="156"/>
    </row>
    <row r="32" spans="1:29" s="155" customFormat="1" ht="15.75" x14ac:dyDescent="0.2">
      <c r="A32" s="146"/>
      <c r="B32" s="147"/>
      <c r="C32" s="147"/>
      <c r="D32" s="148"/>
      <c r="E32" s="158"/>
      <c r="F32" s="158"/>
      <c r="G32" s="150"/>
      <c r="H32" s="151"/>
      <c r="I32" s="151"/>
      <c r="J32" s="159"/>
      <c r="K32" s="152"/>
      <c r="L32" s="153"/>
      <c r="M32" s="153"/>
      <c r="N32" s="151"/>
      <c r="O32" s="153"/>
      <c r="P32" s="151"/>
      <c r="Q32" s="151"/>
      <c r="R32" s="154"/>
      <c r="T32" s="156"/>
    </row>
    <row r="33" spans="1:29" s="62" customFormat="1" ht="15.75" x14ac:dyDescent="0.2">
      <c r="A33" s="65"/>
      <c r="B33" s="45"/>
      <c r="C33" s="45"/>
      <c r="D33" s="46"/>
      <c r="E33" s="66"/>
      <c r="F33" s="66"/>
      <c r="G33" s="67"/>
      <c r="H33" s="68"/>
      <c r="I33" s="68"/>
      <c r="J33" s="50"/>
      <c r="K33" s="55"/>
      <c r="L33" s="69"/>
      <c r="M33" s="69"/>
      <c r="N33" s="68"/>
      <c r="O33" s="69"/>
      <c r="P33" s="68"/>
      <c r="Q33" s="68"/>
      <c r="R33" s="44"/>
      <c r="S33" s="64"/>
      <c r="T33" s="70"/>
      <c r="V33" s="64"/>
    </row>
    <row r="34" spans="1:29" s="157" customFormat="1" ht="15.75" x14ac:dyDescent="0.2">
      <c r="A34" s="146"/>
      <c r="B34" s="147"/>
      <c r="C34" s="147"/>
      <c r="D34" s="148"/>
      <c r="E34" s="149"/>
      <c r="F34" s="149"/>
      <c r="G34" s="150"/>
      <c r="H34" s="151"/>
      <c r="I34" s="151"/>
      <c r="J34" s="147"/>
      <c r="K34" s="152"/>
      <c r="L34" s="153"/>
      <c r="M34" s="153"/>
      <c r="N34" s="151"/>
      <c r="O34" s="153"/>
      <c r="P34" s="151"/>
      <c r="Q34" s="149"/>
      <c r="R34" s="154"/>
      <c r="S34" s="155"/>
      <c r="T34" s="156"/>
      <c r="V34" s="155"/>
    </row>
    <row r="35" spans="1:29" s="64" customFormat="1" ht="15.75" x14ac:dyDescent="0.2">
      <c r="A35" s="49"/>
      <c r="B35" s="50"/>
      <c r="C35" s="45"/>
      <c r="D35" s="46"/>
      <c r="E35" s="66"/>
      <c r="F35" s="66"/>
      <c r="G35" s="67"/>
      <c r="H35" s="68"/>
      <c r="I35" s="68"/>
      <c r="J35" s="50"/>
      <c r="K35" s="82"/>
      <c r="L35" s="69"/>
      <c r="M35" s="69"/>
      <c r="N35" s="68"/>
      <c r="O35" s="69"/>
      <c r="P35" s="68"/>
      <c r="Q35" s="68"/>
      <c r="R35" s="44"/>
      <c r="T35" s="70"/>
    </row>
    <row r="36" spans="1:29" s="64" customFormat="1" ht="15.75" x14ac:dyDescent="0.2">
      <c r="A36" s="49"/>
      <c r="B36" s="50"/>
      <c r="C36" s="50"/>
      <c r="D36" s="51"/>
      <c r="E36" s="52"/>
      <c r="F36" s="52"/>
      <c r="G36" s="53"/>
      <c r="H36" s="54"/>
      <c r="I36" s="54"/>
      <c r="J36" s="50"/>
      <c r="K36" s="55"/>
      <c r="L36" s="56"/>
      <c r="M36" s="56"/>
      <c r="N36" s="52"/>
      <c r="O36" s="56"/>
      <c r="P36" s="52"/>
      <c r="Q36" s="52"/>
      <c r="R36" s="57"/>
      <c r="S36" s="48"/>
    </row>
    <row r="37" spans="1:29" s="64" customFormat="1" ht="15.75" x14ac:dyDescent="0.2">
      <c r="A37" s="49"/>
      <c r="B37" s="50"/>
      <c r="C37" s="50"/>
      <c r="D37" s="51"/>
      <c r="E37" s="52"/>
      <c r="F37" s="52"/>
      <c r="G37" s="53"/>
      <c r="H37" s="54"/>
      <c r="I37" s="54"/>
      <c r="J37" s="50"/>
      <c r="K37" s="55"/>
      <c r="L37" s="56"/>
      <c r="M37" s="56"/>
      <c r="N37" s="52"/>
      <c r="O37" s="80"/>
      <c r="P37" s="52"/>
      <c r="Q37" s="52"/>
      <c r="R37" s="57"/>
      <c r="S37" s="62"/>
      <c r="T37" s="63"/>
    </row>
    <row r="38" spans="1:29" s="64" customFormat="1" ht="15.75" x14ac:dyDescent="0.2">
      <c r="A38" s="65"/>
      <c r="B38" s="45"/>
      <c r="C38" s="45"/>
      <c r="D38" s="46"/>
      <c r="E38" s="66"/>
      <c r="F38" s="66"/>
      <c r="G38" s="67"/>
      <c r="H38" s="68"/>
      <c r="I38" s="68"/>
      <c r="J38" s="50"/>
      <c r="K38" s="55"/>
      <c r="L38" s="69"/>
      <c r="M38" s="69"/>
      <c r="N38" s="68"/>
      <c r="O38" s="69"/>
      <c r="P38" s="68"/>
      <c r="Q38" s="68"/>
      <c r="R38" s="83"/>
      <c r="S38" s="78"/>
      <c r="T38" s="70"/>
    </row>
    <row r="39" spans="1:29" s="64" customFormat="1" ht="15.75" x14ac:dyDescent="0.2">
      <c r="A39" s="49"/>
      <c r="B39" s="50"/>
      <c r="C39" s="50"/>
      <c r="D39" s="46"/>
      <c r="E39" s="52"/>
      <c r="F39" s="52"/>
      <c r="G39" s="53"/>
      <c r="H39" s="54"/>
      <c r="I39" s="68"/>
      <c r="J39" s="50"/>
      <c r="K39" s="55"/>
      <c r="L39" s="56"/>
      <c r="M39" s="56"/>
      <c r="N39" s="52"/>
      <c r="O39" s="56"/>
      <c r="P39" s="52"/>
      <c r="Q39" s="52"/>
      <c r="R39" s="72"/>
      <c r="S39" s="62"/>
      <c r="T39" s="63"/>
      <c r="U39" s="62"/>
      <c r="W39" s="62"/>
      <c r="X39" s="62"/>
      <c r="Y39" s="62"/>
      <c r="Z39" s="62"/>
      <c r="AA39" s="62"/>
      <c r="AB39" s="62"/>
      <c r="AC39" s="62"/>
    </row>
    <row r="40" spans="1:29" s="64" customFormat="1" ht="15.75" x14ac:dyDescent="0.2">
      <c r="A40" s="65"/>
      <c r="B40" s="45"/>
      <c r="C40" s="45"/>
      <c r="D40" s="46"/>
      <c r="E40" s="66"/>
      <c r="F40" s="66"/>
      <c r="G40" s="67"/>
      <c r="H40" s="68"/>
      <c r="I40" s="68"/>
      <c r="J40" s="50"/>
      <c r="K40" s="55"/>
      <c r="L40" s="69"/>
      <c r="M40" s="69"/>
      <c r="N40" s="68"/>
      <c r="O40" s="69"/>
      <c r="P40" s="68"/>
      <c r="Q40" s="68"/>
      <c r="R40" s="44"/>
      <c r="T40" s="70"/>
    </row>
    <row r="41" spans="1:29" s="64" customFormat="1" ht="15.75" x14ac:dyDescent="0.2">
      <c r="A41" s="65"/>
      <c r="B41" s="45"/>
      <c r="C41" s="45"/>
      <c r="D41" s="51"/>
      <c r="E41" s="73"/>
      <c r="F41" s="73"/>
      <c r="G41" s="53"/>
      <c r="H41" s="68"/>
      <c r="I41" s="68"/>
      <c r="J41" s="50"/>
      <c r="K41" s="55"/>
      <c r="L41" s="85"/>
      <c r="M41" s="85"/>
      <c r="N41" s="73"/>
      <c r="O41" s="85"/>
      <c r="P41" s="73"/>
      <c r="Q41" s="73"/>
      <c r="R41" s="44"/>
      <c r="T41" s="70"/>
    </row>
    <row r="42" spans="1:29" s="64" customFormat="1" ht="15.75" x14ac:dyDescent="0.2">
      <c r="A42" s="65"/>
      <c r="B42" s="45"/>
      <c r="C42" s="45"/>
      <c r="D42" s="46"/>
      <c r="E42" s="66"/>
      <c r="F42" s="66"/>
      <c r="G42" s="67"/>
      <c r="H42" s="68"/>
      <c r="I42" s="68"/>
      <c r="J42" s="50"/>
      <c r="K42" s="55"/>
      <c r="L42" s="69"/>
      <c r="M42" s="69"/>
      <c r="N42" s="68"/>
      <c r="O42" s="69"/>
      <c r="P42" s="68"/>
      <c r="Q42" s="68"/>
      <c r="R42" s="83"/>
      <c r="T42" s="70"/>
    </row>
    <row r="43" spans="1:29" s="64" customFormat="1" ht="15.75" x14ac:dyDescent="0.2">
      <c r="A43" s="65"/>
      <c r="B43" s="45"/>
      <c r="C43" s="45"/>
      <c r="D43" s="46"/>
      <c r="E43" s="66"/>
      <c r="F43" s="66"/>
      <c r="G43" s="67"/>
      <c r="H43" s="68"/>
      <c r="I43" s="68"/>
      <c r="J43" s="50"/>
      <c r="K43" s="55"/>
      <c r="L43" s="69"/>
      <c r="M43" s="69"/>
      <c r="N43" s="68"/>
      <c r="O43" s="69"/>
      <c r="P43" s="68"/>
      <c r="Q43" s="68"/>
      <c r="R43" s="83"/>
      <c r="T43" s="70"/>
    </row>
    <row r="44" spans="1:29" s="64" customFormat="1" ht="15.75" x14ac:dyDescent="0.2">
      <c r="A44" s="65"/>
      <c r="B44" s="45"/>
      <c r="C44" s="45"/>
      <c r="D44" s="46"/>
      <c r="E44" s="73"/>
      <c r="F44" s="73"/>
      <c r="G44" s="67"/>
      <c r="H44" s="68"/>
      <c r="I44" s="68"/>
      <c r="J44" s="45"/>
      <c r="K44" s="55"/>
      <c r="L44" s="69"/>
      <c r="M44" s="69"/>
      <c r="N44" s="68"/>
      <c r="O44" s="69"/>
      <c r="P44" s="68"/>
      <c r="Q44" s="73"/>
      <c r="R44" s="44"/>
    </row>
    <row r="45" spans="1:29" s="64" customFormat="1" ht="15.75" x14ac:dyDescent="0.2">
      <c r="A45" s="65"/>
      <c r="B45" s="45"/>
      <c r="C45" s="45"/>
      <c r="D45" s="46"/>
      <c r="E45" s="73"/>
      <c r="F45" s="73"/>
      <c r="G45" s="67"/>
      <c r="H45" s="68"/>
      <c r="I45" s="68"/>
      <c r="J45" s="45"/>
      <c r="K45" s="55"/>
      <c r="L45" s="69"/>
      <c r="M45" s="69"/>
      <c r="N45" s="68"/>
      <c r="O45" s="69"/>
      <c r="P45" s="68"/>
      <c r="Q45" s="68"/>
      <c r="R45" s="44"/>
      <c r="S45" s="48"/>
    </row>
    <row r="46" spans="1:29" s="155" customFormat="1" ht="15.75" x14ac:dyDescent="0.2">
      <c r="A46" s="146"/>
      <c r="B46" s="147"/>
      <c r="C46" s="147"/>
      <c r="D46" s="148"/>
      <c r="E46" s="158"/>
      <c r="F46" s="158"/>
      <c r="G46" s="150"/>
      <c r="H46" s="151"/>
      <c r="I46" s="151"/>
      <c r="J46" s="159"/>
      <c r="K46" s="152"/>
      <c r="L46" s="153"/>
      <c r="M46" s="153"/>
      <c r="N46" s="151"/>
      <c r="O46" s="153"/>
      <c r="P46" s="151"/>
      <c r="Q46" s="151"/>
      <c r="R46" s="154"/>
      <c r="T46" s="156"/>
    </row>
    <row r="47" spans="1:29" s="155" customFormat="1" ht="15.75" x14ac:dyDescent="0.2">
      <c r="A47" s="161"/>
      <c r="B47" s="159"/>
      <c r="C47" s="147"/>
      <c r="D47" s="162"/>
      <c r="E47" s="170"/>
      <c r="F47" s="170"/>
      <c r="G47" s="164"/>
      <c r="H47" s="165"/>
      <c r="I47" s="165"/>
      <c r="J47" s="159"/>
      <c r="K47" s="152"/>
      <c r="L47" s="171"/>
      <c r="M47" s="171"/>
      <c r="N47" s="170"/>
      <c r="O47" s="171"/>
      <c r="P47" s="170"/>
      <c r="Q47" s="170"/>
      <c r="R47" s="160"/>
      <c r="T47" s="168"/>
    </row>
    <row r="48" spans="1:29" s="64" customFormat="1" ht="15.75" x14ac:dyDescent="0.2">
      <c r="A48" s="49"/>
      <c r="B48" s="50"/>
      <c r="C48" s="50"/>
      <c r="D48" s="46"/>
      <c r="E48" s="52"/>
      <c r="F48" s="52"/>
      <c r="G48" s="53"/>
      <c r="H48" s="54"/>
      <c r="I48" s="54"/>
      <c r="J48" s="50"/>
      <c r="K48" s="55"/>
      <c r="L48" s="56"/>
      <c r="M48" s="56"/>
      <c r="N48" s="52"/>
      <c r="O48" s="56"/>
      <c r="P48" s="52"/>
      <c r="Q48" s="73"/>
      <c r="R48" s="57"/>
      <c r="S48" s="62"/>
      <c r="T48" s="63"/>
      <c r="V48" s="62"/>
    </row>
    <row r="49" spans="1:22" s="64" customFormat="1" ht="15.75" x14ac:dyDescent="0.2">
      <c r="A49" s="65"/>
      <c r="B49" s="45"/>
      <c r="C49" s="45"/>
      <c r="D49" s="46"/>
      <c r="E49" s="73"/>
      <c r="F49" s="73"/>
      <c r="G49" s="67"/>
      <c r="H49" s="68"/>
      <c r="I49" s="68"/>
      <c r="J49" s="45"/>
      <c r="K49" s="55"/>
      <c r="L49" s="69"/>
      <c r="M49" s="69"/>
      <c r="N49" s="68"/>
      <c r="O49" s="69"/>
      <c r="P49" s="68"/>
      <c r="Q49" s="73"/>
      <c r="R49" s="44"/>
    </row>
    <row r="50" spans="1:22" s="64" customFormat="1" ht="15.75" x14ac:dyDescent="0.2">
      <c r="A50" s="65"/>
      <c r="B50" s="45"/>
      <c r="C50" s="45"/>
      <c r="D50" s="46"/>
      <c r="E50" s="73"/>
      <c r="F50" s="73"/>
      <c r="G50" s="67"/>
      <c r="H50" s="68"/>
      <c r="I50" s="68"/>
      <c r="J50" s="45"/>
      <c r="K50" s="55"/>
      <c r="L50" s="69"/>
      <c r="M50" s="69"/>
      <c r="N50" s="68"/>
      <c r="O50" s="69"/>
      <c r="P50" s="68"/>
      <c r="Q50" s="73"/>
      <c r="R50" s="44"/>
    </row>
    <row r="51" spans="1:22" s="157" customFormat="1" ht="15.75" x14ac:dyDescent="0.2">
      <c r="A51" s="161"/>
      <c r="B51" s="159"/>
      <c r="C51" s="159"/>
      <c r="D51" s="162"/>
      <c r="E51" s="163"/>
      <c r="F51" s="163"/>
      <c r="G51" s="164"/>
      <c r="H51" s="165"/>
      <c r="I51" s="165"/>
      <c r="J51" s="159"/>
      <c r="K51" s="152"/>
      <c r="L51" s="166"/>
      <c r="M51" s="166"/>
      <c r="N51" s="165"/>
      <c r="O51" s="166"/>
      <c r="P51" s="165"/>
      <c r="Q51" s="165"/>
      <c r="R51" s="160"/>
      <c r="S51" s="167"/>
      <c r="T51" s="168"/>
      <c r="V51" s="169"/>
    </row>
  </sheetData>
  <mergeCells count="12">
    <mergeCell ref="A1:A2"/>
    <mergeCell ref="B1:B2"/>
    <mergeCell ref="D1:D2"/>
    <mergeCell ref="E1:E2"/>
    <mergeCell ref="Q1:Q2"/>
    <mergeCell ref="J1:J2"/>
    <mergeCell ref="K1:K2"/>
    <mergeCell ref="L1:M1"/>
    <mergeCell ref="F1:F2"/>
    <mergeCell ref="G1:G2"/>
    <mergeCell ref="H1:H2"/>
    <mergeCell ref="I1:I2"/>
  </mergeCells>
  <phoneticPr fontId="14" type="noConversion"/>
  <printOptions horizontalCentered="1" gridLines="1"/>
  <pageMargins left="0.5" right="0.5" top="0.53" bottom="0.5" header="0.25" footer="0.25"/>
  <pageSetup paperSize="5" scale="64" fitToHeight="0" orientation="landscape" r:id="rId1"/>
  <headerFooter alignWithMargins="0">
    <oddHeader>&amp;C&amp;"Arial,Bold"Bureau of Purchases Requirement Contracts Listing</oddHeader>
    <oddFooter>&amp;C&amp;P&amp;R&amp;D -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75237AD736D4D9114E4FAC7DBA878" ma:contentTypeVersion="12" ma:contentTypeDescription="Create a new document." ma:contentTypeScope="" ma:versionID="2b975dfc501398a3b913ccfd5bed29c4">
  <xsd:schema xmlns:xsd="http://www.w3.org/2001/XMLSchema" xmlns:xs="http://www.w3.org/2001/XMLSchema" xmlns:p="http://schemas.microsoft.com/office/2006/metadata/properties" xmlns:ns3="7291e4b1-81b0-4bb9-82a8-46466f82dd5a" xmlns:ns4="fe0f2baa-95cf-4067-b8c8-7db27ea6adbe" targetNamespace="http://schemas.microsoft.com/office/2006/metadata/properties" ma:root="true" ma:fieldsID="1c3d30e02bdad22364e284b75bd34187" ns3:_="" ns4:_="">
    <xsd:import namespace="7291e4b1-81b0-4bb9-82a8-46466f82dd5a"/>
    <xsd:import namespace="fe0f2baa-95cf-4067-b8c8-7db27ea6ad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91e4b1-81b0-4bb9-82a8-46466f82d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f2baa-95cf-4067-b8c8-7db27ea6ad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22D53-FEAD-4FEB-B2DD-9371EEB8025E}">
  <ds:schemaRefs>
    <ds:schemaRef ds:uri="fe0f2baa-95cf-4067-b8c8-7db27ea6adb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7291e4b1-81b0-4bb9-82a8-46466f82dd5a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E510F4D-55F2-4224-92B7-1885B0EEF6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19E39-1277-4367-A077-18B641C9A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91e4b1-81b0-4bb9-82a8-46466f82dd5a"/>
    <ds:schemaRef ds:uri="fe0f2baa-95cf-4067-b8c8-7db27ea6ad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Sheet1</vt:lpstr>
      <vt:lpstr>Requirement list</vt:lpstr>
      <vt:lpstr>Sheet2</vt:lpstr>
      <vt:lpstr>3 months</vt:lpstr>
      <vt:lpstr>6 months</vt:lpstr>
      <vt:lpstr>9 months</vt:lpstr>
      <vt:lpstr>12 months</vt:lpstr>
      <vt:lpstr>Expired Contracts</vt:lpstr>
      <vt:lpstr>'12 months'!Print_Area</vt:lpstr>
      <vt:lpstr>'3 months'!Print_Area</vt:lpstr>
      <vt:lpstr>'6 months'!Print_Area</vt:lpstr>
      <vt:lpstr>'9 months'!Print_Area</vt:lpstr>
      <vt:lpstr>'Expired Contracts'!Print_Area</vt:lpstr>
      <vt:lpstr>'Requirement list'!Print_Area</vt:lpstr>
      <vt:lpstr>'12 months'!Print_Titles</vt:lpstr>
      <vt:lpstr>'3 months'!Print_Titles</vt:lpstr>
      <vt:lpstr>'6 months'!Print_Titles</vt:lpstr>
      <vt:lpstr>'9 months'!Print_Titles</vt:lpstr>
      <vt:lpstr>'Expired Contracts'!Print_Titles</vt:lpstr>
      <vt:lpstr>'Requirement list'!Print_Titles</vt:lpstr>
    </vt:vector>
  </TitlesOfParts>
  <Company>City of Baltimore,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Michael_Krupnik</dc:creator>
  <cp:lastModifiedBy>kevin</cp:lastModifiedBy>
  <cp:lastPrinted>2020-09-29T15:19:48Z</cp:lastPrinted>
  <dcterms:created xsi:type="dcterms:W3CDTF">2002-06-26T15:37:56Z</dcterms:created>
  <dcterms:modified xsi:type="dcterms:W3CDTF">2023-04-03T15:37:22Z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0x010100E8575237AD736D4D9114E4FAC7DBA878</vt:lpwstr>
  </property>
</Properties>
</file>